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bb5605240469f0/Dokumenti/JUDO ZVEZA 2025/IZOLA 2025/"/>
    </mc:Choice>
  </mc:AlternateContent>
  <xr:revisionPtr revIDLastSave="74" documentId="8_{4B7A226D-01A6-439B-8F85-35EECB5033D6}" xr6:coauthVersionLast="47" xr6:coauthVersionMax="47" xr10:uidLastSave="{FA2493B3-AE77-47BA-824C-B6EF426C0FE9}"/>
  <bookViews>
    <workbookView xWindow="-110" yWindow="-110" windowWidth="38620" windowHeight="21100" xr2:uid="{00000000-000D-0000-FFFF-FFFF00000000}"/>
  </bookViews>
  <sheets>
    <sheet name="REZERVACIJA BIVANJA" sheetId="3" r:id="rId1"/>
    <sheet name="PREINVOICE PREPARATION" sheetId="1" state="hidden" r:id="rId2"/>
    <sheet name="TRENINGI BREZ BIVANJA" sheetId="4" r:id="rId3"/>
    <sheet name="PRE-INVOICE PRINT" sheetId="2" state="hidden" r:id="rId4"/>
  </sheets>
  <definedNames>
    <definedName name="_xlnm.Print_Area" localSheetId="1">'PREINVOICE PREPARATION'!$A$1:$J$48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A6" i="2"/>
  <c r="A5" i="2"/>
  <c r="A4" i="2"/>
  <c r="B6" i="1"/>
  <c r="B7" i="1"/>
  <c r="B8" i="1"/>
  <c r="B9" i="1"/>
  <c r="E11" i="2"/>
  <c r="F11" i="2" s="1"/>
  <c r="G11" i="2" s="1"/>
  <c r="H16" i="1"/>
  <c r="B16" i="2"/>
  <c r="B15" i="2"/>
  <c r="B14" i="2"/>
  <c r="B13" i="2"/>
  <c r="B11" i="2"/>
  <c r="H18" i="1"/>
  <c r="H19" i="1"/>
  <c r="H20" i="1"/>
  <c r="H21" i="1"/>
  <c r="E22" i="2"/>
  <c r="E21" i="2"/>
  <c r="F21" i="2" s="1"/>
  <c r="G21" i="2" s="1"/>
  <c r="E20" i="2"/>
  <c r="E19" i="2"/>
  <c r="F19" i="2" s="1"/>
  <c r="G19" i="2" s="1"/>
  <c r="E18" i="2"/>
  <c r="F18" i="2" s="1"/>
  <c r="G18" i="2" s="1"/>
  <c r="E16" i="2"/>
  <c r="F16" i="2" s="1"/>
  <c r="E15" i="2"/>
  <c r="F15" i="2" s="1"/>
  <c r="E14" i="2"/>
  <c r="F14" i="2" s="1"/>
  <c r="E13" i="2"/>
  <c r="F13" i="2" s="1"/>
  <c r="H11" i="2" l="1"/>
  <c r="F22" i="2"/>
  <c r="G22" i="2" s="1"/>
  <c r="F20" i="2"/>
  <c r="G20" i="2" s="1"/>
  <c r="G16" i="2"/>
  <c r="H16" i="2" s="1"/>
  <c r="G15" i="2"/>
  <c r="H15" i="2" s="1"/>
  <c r="G14" i="2"/>
  <c r="H14" i="2" s="1"/>
  <c r="G13" i="2"/>
  <c r="H13" i="2" s="1"/>
  <c r="F37" i="1" l="1"/>
  <c r="B37" i="1" s="1"/>
  <c r="F36" i="1"/>
  <c r="B36" i="1" s="1"/>
  <c r="F35" i="1"/>
  <c r="B35" i="1" s="1"/>
  <c r="F34" i="1"/>
  <c r="B34" i="1" s="1"/>
  <c r="H37" i="1" l="1"/>
  <c r="B22" i="2"/>
  <c r="H22" i="2" s="1"/>
  <c r="H36" i="1"/>
  <c r="B21" i="2"/>
  <c r="H21" i="2" s="1"/>
  <c r="H35" i="1"/>
  <c r="B20" i="2"/>
  <c r="H20" i="2" s="1"/>
  <c r="H34" i="1"/>
  <c r="B19" i="2"/>
  <c r="H19" i="2" s="1"/>
  <c r="F29" i="1" l="1"/>
  <c r="H29" i="1" s="1"/>
  <c r="B29" i="1" l="1"/>
  <c r="G24" i="2" l="1"/>
  <c r="B24" i="2" l="1"/>
  <c r="H24" i="2" s="1"/>
  <c r="F27" i="1" l="1"/>
  <c r="B27" i="1" s="1"/>
  <c r="F28" i="1"/>
  <c r="B28" i="1" s="1"/>
  <c r="F30" i="1"/>
  <c r="H30" i="1" s="1"/>
  <c r="F31" i="1"/>
  <c r="B31" i="1" s="1"/>
  <c r="F26" i="1"/>
  <c r="B26" i="1" s="1"/>
  <c r="H31" i="1" l="1"/>
  <c r="H28" i="1"/>
  <c r="H26" i="1"/>
  <c r="H39" i="1" s="1"/>
  <c r="H27" i="1"/>
  <c r="B30" i="1"/>
  <c r="B18" i="2" s="1"/>
  <c r="H18" i="2" s="1"/>
  <c r="H27" i="2" s="1"/>
  <c r="H25" i="2" l="1"/>
  <c r="H26" i="2" l="1"/>
</calcChain>
</file>

<file path=xl/sharedStrings.xml><?xml version="1.0" encoding="utf-8"?>
<sst xmlns="http://schemas.openxmlformats.org/spreadsheetml/2006/main" count="196" uniqueCount="121">
  <si>
    <t>POLETNE PRIPRAVE IZOLA 2026</t>
  </si>
  <si>
    <t>31.07.2026 - 05.08.2026 ČLANI, MLADINCI, KADETI</t>
  </si>
  <si>
    <t>05.08.2026 - 10.08.2026 U16, U14</t>
  </si>
  <si>
    <t>KLUB:</t>
  </si>
  <si>
    <t>ROK ZA PRIJAVO:</t>
  </si>
  <si>
    <t>01.07.2026</t>
  </si>
  <si>
    <t>ULICA</t>
  </si>
  <si>
    <t>E-MAIL</t>
  </si>
  <si>
    <t>eventsjudoslo@gmail.com</t>
  </si>
  <si>
    <t>POŠTA</t>
  </si>
  <si>
    <t>DŠ:</t>
  </si>
  <si>
    <t>TELEFONSKA ŠTEVILKA TRENERJA</t>
  </si>
  <si>
    <t>BODITE POZORNI:</t>
  </si>
  <si>
    <t>* V kolikor ne boste vnesli 1.obroka do najkasneje 10 dni pred pričetkom priprav (ali bi pričeli s KOSILOM ali VEČERJO) vam bomo avtomatsko rezervirali za 1.obrok VEČERJO!</t>
  </si>
  <si>
    <t>* Podatki o datumu in kraju rojstva ter vrsti dokumenta in št.dokumenta za prijavo so OBVEZNI in jih vnesete najkasneje do 15 dni pred pričetkom priprav!</t>
  </si>
  <si>
    <t>* V kolikor sob/učilnic, ki jih boste vnesli v tabelo ne bomo mogli več nuditi, vam bomo poslali nov predlog razvrstitve po sobah</t>
  </si>
  <si>
    <t>ROK: 01.07.2026</t>
  </si>
  <si>
    <t>ROK: 16.07.2026</t>
  </si>
  <si>
    <t>ROOM:</t>
  </si>
  <si>
    <t>HOTEL (enoposteljna soba je možna samo v Hotel Belvedere)</t>
  </si>
  <si>
    <t>IME IN PRIIMEK</t>
  </si>
  <si>
    <t>FUNKCIJA</t>
  </si>
  <si>
    <t>PRIHOD</t>
  </si>
  <si>
    <t>ODHOD</t>
  </si>
  <si>
    <t>OBROK OB PRIHODU (kosilo ali večerja)</t>
  </si>
  <si>
    <t>ROJSTNI DATUM</t>
  </si>
  <si>
    <t>ROJSTNI KRAJ</t>
  </si>
  <si>
    <t>DOKUMENT ZA HOTEL (potni list, osebna)</t>
  </si>
  <si>
    <t>ŠT. DOKUMENTA</t>
  </si>
  <si>
    <t>ENOPOSTELJNA S.</t>
  </si>
  <si>
    <t>Hotel Belvedere</t>
  </si>
  <si>
    <t>DVOPOSTELJNA S.</t>
  </si>
  <si>
    <t>TRIPOSTELJNA SOBA</t>
  </si>
  <si>
    <t>ŠTIRIPOSTELJNA SOBA</t>
  </si>
  <si>
    <t>PETPOSTELJNA SOBA</t>
  </si>
  <si>
    <t>ŠESTPOSTELJNA SOBA</t>
  </si>
  <si>
    <t>UČILNICA 7-8 OSEB</t>
  </si>
  <si>
    <t>TC IZOLA 2022</t>
  </si>
  <si>
    <t>KOSILO</t>
  </si>
  <si>
    <t>OSEBNI DOKUMENT</t>
  </si>
  <si>
    <t>SENIORS, U21, U18</t>
  </si>
  <si>
    <t>31.07.2022 - 05.08.2022</t>
  </si>
  <si>
    <t>Preinvoice preparation</t>
  </si>
  <si>
    <r>
      <t>CLUB</t>
    </r>
    <r>
      <rPr>
        <b/>
        <sz val="14"/>
        <color rgb="FFFF0000"/>
        <rFont val="Cambria"/>
        <family val="1"/>
        <charset val="238"/>
      </rPr>
      <t>*</t>
    </r>
  </si>
  <si>
    <r>
      <t xml:space="preserve">Street </t>
    </r>
    <r>
      <rPr>
        <b/>
        <sz val="14"/>
        <color rgb="FFFF0000"/>
        <rFont val="Cambria"/>
        <family val="1"/>
        <charset val="238"/>
      </rPr>
      <t>*</t>
    </r>
  </si>
  <si>
    <r>
      <t>Postal code and city</t>
    </r>
    <r>
      <rPr>
        <b/>
        <sz val="14"/>
        <color rgb="FFFF0000"/>
        <rFont val="Cambria"/>
        <family val="1"/>
        <charset val="238"/>
      </rPr>
      <t>*</t>
    </r>
  </si>
  <si>
    <r>
      <t>Tax number:</t>
    </r>
    <r>
      <rPr>
        <b/>
        <sz val="14"/>
        <color rgb="FFFF0000"/>
        <rFont val="Cambria"/>
        <family val="1"/>
        <charset val="238"/>
      </rPr>
      <t>*</t>
    </r>
  </si>
  <si>
    <t>PACKAGE 5 DAYS</t>
  </si>
  <si>
    <t>HOTEL RIVIERA - FB</t>
  </si>
  <si>
    <t>nr.of persons</t>
  </si>
  <si>
    <t>arrival</t>
  </si>
  <si>
    <t>departure</t>
  </si>
  <si>
    <t>nr.of nights</t>
  </si>
  <si>
    <t>EUR</t>
  </si>
  <si>
    <t>total amount</t>
  </si>
  <si>
    <t>PACKAGE</t>
  </si>
  <si>
    <t>HOTEL BELVEDERE - HB</t>
  </si>
  <si>
    <t>single</t>
  </si>
  <si>
    <t>double/triple</t>
  </si>
  <si>
    <t>single with balcony</t>
  </si>
  <si>
    <t>double/triple with balcony</t>
  </si>
  <si>
    <t>RESERVATION PER DAY</t>
  </si>
  <si>
    <t>NR.of nights total</t>
  </si>
  <si>
    <t>nights</t>
  </si>
  <si>
    <t>EUR/day</t>
  </si>
  <si>
    <t>ROOM 2/3/4/5/6 or classroom</t>
  </si>
  <si>
    <t>TOTAL</t>
  </si>
  <si>
    <t>U14 in U16</t>
  </si>
  <si>
    <t>ČLANI, MLADINCI, KADETI</t>
  </si>
  <si>
    <t>REZERVACIJA TRENINGOV</t>
  </si>
  <si>
    <t>Označi dan z x ali 1</t>
  </si>
  <si>
    <t>U16 in U14</t>
  </si>
  <si>
    <t>Ime in priimek</t>
  </si>
  <si>
    <t>Funkcija</t>
  </si>
  <si>
    <t>Težinska kategorija</t>
  </si>
  <si>
    <t>1.08.</t>
  </si>
  <si>
    <t>01.08.</t>
  </si>
  <si>
    <t>02.08.</t>
  </si>
  <si>
    <t>03.08.</t>
  </si>
  <si>
    <t>04.08.</t>
  </si>
  <si>
    <t>05.08.</t>
  </si>
  <si>
    <t>06.08.</t>
  </si>
  <si>
    <t>07.08.</t>
  </si>
  <si>
    <t>08.08.</t>
  </si>
  <si>
    <t>09.08.</t>
  </si>
  <si>
    <t>10.08.</t>
  </si>
  <si>
    <t>PRE-INVOICE</t>
  </si>
  <si>
    <t>TAX NUMBER</t>
  </si>
  <si>
    <t>Payment by cash: at arrival</t>
  </si>
  <si>
    <t>IZOLA TC 1ST PART</t>
  </si>
  <si>
    <t>Payment by bank: 28.07.2022</t>
  </si>
  <si>
    <t>IZOLA 2022 PACKAGE</t>
  </si>
  <si>
    <t>nr.of days</t>
  </si>
  <si>
    <t xml:space="preserve">Price </t>
  </si>
  <si>
    <t>TAX 9,5%</t>
  </si>
  <si>
    <t>Price with TAX</t>
  </si>
  <si>
    <t>Total</t>
  </si>
  <si>
    <t>Hotel Riviera package 5 days</t>
  </si>
  <si>
    <t>št.sob</t>
  </si>
  <si>
    <t>Hotel Belvedere package 5 days - HB single</t>
  </si>
  <si>
    <t>Hotel Belvederepackage 5 days -  HB double/triple</t>
  </si>
  <si>
    <t>Hotel Belvedere package 5 days - HB single with balcony</t>
  </si>
  <si>
    <t>Hotel Belvedere package 5 days -  HB double/triple with balcony</t>
  </si>
  <si>
    <t>IZOLA 2022 PER DAY</t>
  </si>
  <si>
    <t xml:space="preserve">Hotel Riviera </t>
  </si>
  <si>
    <t>Hotel Belvedere - HB single</t>
  </si>
  <si>
    <t>Hotel Belvedere-  HB double/triple</t>
  </si>
  <si>
    <t>Hotel Belvedere - HB single with balcony</t>
  </si>
  <si>
    <t>Hotel Belvedere -  HB double/triple with balcony</t>
  </si>
  <si>
    <t>TRAININGS</t>
  </si>
  <si>
    <t>nr.of trainings</t>
  </si>
  <si>
    <t>Price</t>
  </si>
  <si>
    <t>Trainings without accomodation</t>
  </si>
  <si>
    <t>TOTAL AMOUNT</t>
  </si>
  <si>
    <t>9,5% TAX</t>
  </si>
  <si>
    <t>TOTAL AMOUNT FOR PAYMENT</t>
  </si>
  <si>
    <t>SLOVENIAN JUDO FEDERATION, PARTIZANSKA 35, 2310 SLOVENSKA BISTRICA</t>
  </si>
  <si>
    <t>TRR: SI56044300000380257</t>
  </si>
  <si>
    <t>BANK DETAILS: NOVA KBM MARIBOR, LJUBLJANSKA 11, 2310 SLOVENSKA</t>
  </si>
  <si>
    <t>SWIFT: KBMASI2XXXX</t>
  </si>
  <si>
    <t>IZOLA 2022 - 1ST 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</si>
</sst>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#,##0.00\ &quot;€&quot;"/>
    <numFmt numFmtId="166" formatCode="[$-410]General"/>
    <numFmt numFmtId="167" formatCode="[$-410]dd/mm/yy"/>
    <numFmt numFmtId="168" formatCode="[$-410]dd/mm/yyyy"/>
  </numFmts>
  <fonts count="78">
    <font>
      <sz val="10"/>
      <color rgb="FF000000"/>
      <name val="Arial"/>
    </font>
    <font>
      <sz val="11"/>
      <color rgb="FF000000"/>
      <name val="Cambria"/>
      <family val="1"/>
      <charset val="238"/>
    </font>
    <font>
      <b/>
      <sz val="15"/>
      <color rgb="FF002060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20"/>
      <color rgb="FF000000"/>
      <name val="Cambria"/>
      <family val="1"/>
      <charset val="238"/>
    </font>
    <font>
      <b/>
      <sz val="15"/>
      <color rgb="FF00B0F0"/>
      <name val="Cambria"/>
      <family val="1"/>
      <charset val="238"/>
    </font>
    <font>
      <b/>
      <sz val="12"/>
      <color rgb="FF00B0F0"/>
      <name val="Cambria"/>
      <family val="1"/>
      <charset val="238"/>
    </font>
    <font>
      <b/>
      <sz val="12"/>
      <color rgb="FF000000"/>
      <name val="Cambria"/>
      <family val="1"/>
      <charset val="238"/>
    </font>
    <font>
      <sz val="12"/>
      <color rgb="FF000000"/>
      <name val="Cambria"/>
      <family val="1"/>
      <charset val="238"/>
    </font>
    <font>
      <b/>
      <sz val="12"/>
      <color rgb="FF76B531"/>
      <name val="Cambria"/>
      <family val="1"/>
      <charset val="238"/>
    </font>
    <font>
      <sz val="10"/>
      <color theme="0"/>
      <name val="Arial"/>
      <family val="2"/>
      <charset val="238"/>
    </font>
    <font>
      <sz val="12"/>
      <color theme="0"/>
      <name val="Cambria"/>
      <family val="1"/>
      <charset val="238"/>
    </font>
    <font>
      <sz val="11"/>
      <color theme="0"/>
      <name val="Cambria"/>
      <family val="1"/>
      <charset val="238"/>
    </font>
    <font>
      <b/>
      <sz val="12"/>
      <color theme="0"/>
      <name val="Cambria"/>
      <family val="1"/>
      <charset val="238"/>
    </font>
    <font>
      <sz val="10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rgb="FF666666"/>
      <name val="Cambria"/>
      <family val="1"/>
      <charset val="238"/>
    </font>
    <font>
      <sz val="10"/>
      <color rgb="FF00B0F0"/>
      <name val="Cambria"/>
      <family val="1"/>
      <charset val="238"/>
    </font>
    <font>
      <b/>
      <sz val="20"/>
      <name val="Cambria"/>
      <family val="1"/>
      <charset val="238"/>
    </font>
    <font>
      <sz val="11"/>
      <name val="Cambria"/>
      <family val="1"/>
      <charset val="238"/>
    </font>
    <font>
      <b/>
      <sz val="15"/>
      <name val="Cambria"/>
      <family val="1"/>
      <charset val="238"/>
    </font>
    <font>
      <sz val="20"/>
      <name val="Cambria"/>
      <family val="1"/>
      <charset val="238"/>
    </font>
    <font>
      <sz val="12"/>
      <name val="Cambria"/>
      <family val="1"/>
      <charset val="238"/>
    </font>
    <font>
      <b/>
      <sz val="12"/>
      <name val="Cambria"/>
      <family val="1"/>
      <charset val="238"/>
    </font>
    <font>
      <b/>
      <sz val="10"/>
      <color rgb="FF00B0F0"/>
      <name val="Cambria"/>
      <family val="1"/>
      <charset val="238"/>
    </font>
    <font>
      <b/>
      <sz val="15"/>
      <color theme="0"/>
      <name val="Cambria"/>
      <family val="1"/>
      <charset val="238"/>
    </font>
    <font>
      <sz val="11"/>
      <color rgb="FFFF0000"/>
      <name val="Cambria"/>
      <family val="1"/>
      <charset val="238"/>
    </font>
    <font>
      <sz val="10"/>
      <color theme="0" tint="-0.249977111117893"/>
      <name val="Cambria"/>
      <family val="1"/>
      <charset val="238"/>
    </font>
    <font>
      <b/>
      <sz val="12"/>
      <color theme="0" tint="-0.249977111117893"/>
      <name val="Cambria"/>
      <family val="1"/>
      <charset val="238"/>
    </font>
    <font>
      <b/>
      <sz val="15"/>
      <color rgb="FFFF0000"/>
      <name val="Cambria"/>
      <family val="1"/>
      <charset val="238"/>
    </font>
    <font>
      <b/>
      <sz val="20"/>
      <color theme="0"/>
      <name val="Cambria"/>
      <family val="1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b/>
      <sz val="20"/>
      <color rgb="FF0070C0"/>
      <name val="Cambria"/>
      <family val="1"/>
      <charset val="238"/>
    </font>
    <font>
      <sz val="14"/>
      <color rgb="FF000000"/>
      <name val="Cambria"/>
      <family val="1"/>
      <charset val="238"/>
    </font>
    <font>
      <sz val="14"/>
      <color theme="0"/>
      <name val="Cambria"/>
      <family val="1"/>
      <charset val="238"/>
    </font>
    <font>
      <sz val="14"/>
      <name val="Cambria"/>
      <family val="1"/>
      <charset val="238"/>
    </font>
    <font>
      <sz val="12"/>
      <color rgb="FF666666"/>
      <name val="Cambria"/>
      <family val="1"/>
      <charset val="238"/>
    </font>
    <font>
      <sz val="12"/>
      <color theme="0" tint="-0.249977111117893"/>
      <name val="Cambria"/>
      <family val="1"/>
      <charset val="238"/>
    </font>
    <font>
      <sz val="12"/>
      <color rgb="FF999999"/>
      <name val="Cambria"/>
      <family val="1"/>
      <charset val="238"/>
    </font>
    <font>
      <sz val="12"/>
      <color rgb="FFE01B84"/>
      <name val="Cambria"/>
      <family val="1"/>
      <charset val="238"/>
    </font>
    <font>
      <b/>
      <sz val="12"/>
      <color rgb="FFE01B84"/>
      <name val="Cambria"/>
      <family val="1"/>
      <charset val="238"/>
    </font>
    <font>
      <b/>
      <sz val="12"/>
      <color rgb="FF0070C0"/>
      <name val="Cambria"/>
      <family val="1"/>
      <charset val="238"/>
    </font>
    <font>
      <b/>
      <sz val="15"/>
      <color rgb="FF92D050"/>
      <name val="Cambria"/>
      <family val="1"/>
      <charset val="238"/>
    </font>
    <font>
      <sz val="12"/>
      <color rgb="FF0070C0"/>
      <name val="Cambria"/>
      <family val="1"/>
      <charset val="238"/>
    </font>
    <font>
      <b/>
      <sz val="15"/>
      <color rgb="FF0070C0"/>
      <name val="Cambria"/>
      <family val="1"/>
      <charset val="238"/>
    </font>
    <font>
      <sz val="11"/>
      <color rgb="FF0070C0"/>
      <name val="Cambria"/>
      <family val="1"/>
      <charset val="238"/>
    </font>
    <font>
      <sz val="14"/>
      <color rgb="FF0070C0"/>
      <name val="Cambria"/>
      <family val="1"/>
      <charset val="238"/>
    </font>
    <font>
      <b/>
      <sz val="20"/>
      <color rgb="FF00B0F0"/>
      <name val="Cambria"/>
      <family val="1"/>
      <charset val="238"/>
    </font>
    <font>
      <sz val="20"/>
      <color rgb="FF00B0F0"/>
      <name val="Cambria"/>
      <family val="1"/>
      <charset val="238"/>
    </font>
    <font>
      <sz val="10"/>
      <color theme="0"/>
      <name val="Cambria"/>
      <family val="1"/>
      <charset val="238"/>
    </font>
    <font>
      <sz val="10"/>
      <color rgb="FF0070C0"/>
      <name val="Cambria"/>
      <family val="1"/>
      <charset val="238"/>
    </font>
    <font>
      <b/>
      <sz val="10"/>
      <color theme="0" tint="-0.249977111117893"/>
      <name val="Cambria"/>
      <family val="1"/>
      <charset val="238"/>
    </font>
    <font>
      <b/>
      <sz val="14"/>
      <color rgb="FF00B0F0"/>
      <name val="Cambria"/>
      <family val="1"/>
      <charset val="238"/>
    </font>
    <font>
      <b/>
      <sz val="14"/>
      <color theme="0"/>
      <name val="Cambria"/>
      <family val="1"/>
      <charset val="238"/>
    </font>
    <font>
      <b/>
      <sz val="14"/>
      <color rgb="FF0070C0"/>
      <name val="Cambria"/>
      <family val="1"/>
      <charset val="238"/>
    </font>
    <font>
      <b/>
      <sz val="14"/>
      <name val="Cambria"/>
      <family val="1"/>
      <charset val="238"/>
    </font>
    <font>
      <b/>
      <sz val="14"/>
      <color rgb="FF76B531"/>
      <name val="Cambria"/>
      <family val="1"/>
      <charset val="238"/>
    </font>
    <font>
      <b/>
      <sz val="14"/>
      <color rgb="FFFF0000"/>
      <name val="Cambria"/>
      <family val="1"/>
      <charset val="238"/>
    </font>
    <font>
      <sz val="14"/>
      <color rgb="FFFF0000"/>
      <name val="Cambria"/>
      <family val="1"/>
      <charset val="238"/>
    </font>
    <font>
      <b/>
      <sz val="12"/>
      <color rgb="FFC00000"/>
      <name val="Cambria"/>
      <family val="1"/>
      <charset val="238"/>
    </font>
    <font>
      <b/>
      <sz val="20"/>
      <color rgb="FFC00000"/>
      <name val="Cambria"/>
      <family val="1"/>
      <charset val="238"/>
    </font>
    <font>
      <sz val="14"/>
      <color rgb="FFC00000"/>
      <name val="Cambria"/>
      <family val="1"/>
      <charset val="238"/>
    </font>
    <font>
      <b/>
      <sz val="14"/>
      <color rgb="FFC00000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4"/>
      <color rgb="FF080808"/>
      <name val="Cambria"/>
      <family val="1"/>
      <charset val="238"/>
    </font>
    <font>
      <sz val="14"/>
      <color theme="1"/>
      <name val="Cambria"/>
      <family val="1"/>
      <charset val="238"/>
    </font>
    <font>
      <sz val="14"/>
      <color rgb="FF080808"/>
      <name val="Cambria"/>
      <family val="1"/>
      <charset val="238"/>
    </font>
    <font>
      <b/>
      <sz val="14"/>
      <color rgb="FF002060"/>
      <name val="Cambria"/>
      <family val="1"/>
      <charset val="238"/>
    </font>
    <font>
      <b/>
      <sz val="14"/>
      <color rgb="FF000000"/>
      <name val="Cambria"/>
      <family val="1"/>
      <charset val="238"/>
    </font>
    <font>
      <b/>
      <sz val="30"/>
      <color rgb="FF0099CC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2"/>
      <color rgb="FFFF0000"/>
      <name val="Cambria"/>
      <family val="1"/>
      <charset val="238"/>
    </font>
    <font>
      <sz val="12"/>
      <color rgb="FFC00000"/>
      <name val="Cambria"/>
      <family val="1"/>
      <charset val="238"/>
    </font>
    <font>
      <b/>
      <sz val="13"/>
      <color rgb="FF080808"/>
      <name val="Cambria"/>
      <family val="1"/>
      <charset val="238"/>
    </font>
    <font>
      <b/>
      <sz val="10"/>
      <color theme="1"/>
      <name val="Cambria"/>
      <family val="1"/>
      <charset val="238"/>
    </font>
    <font>
      <u/>
      <sz val="10"/>
      <color theme="10"/>
      <name val="Arial"/>
    </font>
  </fonts>
  <fills count="2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EF8E4"/>
        <bgColor rgb="FFF3F3F3"/>
      </patternFill>
    </fill>
    <fill>
      <patternFill patternType="solid">
        <fgColor rgb="FFE7F9FF"/>
        <bgColor rgb="FFF3F3F3"/>
      </patternFill>
    </fill>
    <fill>
      <patternFill patternType="solid">
        <fgColor rgb="FFE7F9FF"/>
        <bgColor indexed="64"/>
      </patternFill>
    </fill>
    <fill>
      <patternFill patternType="solid">
        <fgColor rgb="FFEEF8E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166" fontId="31" fillId="0" borderId="0"/>
    <xf numFmtId="0" fontId="31" fillId="0" borderId="0"/>
    <xf numFmtId="0" fontId="32" fillId="0" borderId="0" applyNumberFormat="0" applyFill="0" applyBorder="0" applyProtection="0"/>
    <xf numFmtId="0" fontId="31" fillId="0" borderId="0"/>
    <xf numFmtId="0" fontId="33" fillId="0" borderId="0"/>
    <xf numFmtId="0" fontId="77" fillId="0" borderId="0" applyNumberFormat="0" applyFill="0" applyBorder="0" applyAlignment="0" applyProtection="0"/>
  </cellStyleXfs>
  <cellXfs count="638">
    <xf numFmtId="0" fontId="0" fillId="0" borderId="0" xfId="0"/>
    <xf numFmtId="0" fontId="15" fillId="0" borderId="0" xfId="0" applyFont="1"/>
    <xf numFmtId="0" fontId="16" fillId="0" borderId="0" xfId="0" applyFont="1"/>
    <xf numFmtId="14" fontId="16" fillId="0" borderId="0" xfId="0" applyNumberFormat="1" applyFont="1"/>
    <xf numFmtId="0" fontId="16" fillId="0" borderId="0" xfId="0" applyFont="1" applyAlignment="1">
      <alignment vertical="center"/>
    </xf>
    <xf numFmtId="0" fontId="16" fillId="0" borderId="1" xfId="0" applyFont="1" applyBorder="1"/>
    <xf numFmtId="0" fontId="14" fillId="0" borderId="1" xfId="0" applyFont="1" applyBorder="1"/>
    <xf numFmtId="0" fontId="6" fillId="0" borderId="0" xfId="0" applyFont="1" applyAlignment="1">
      <alignment vertical="center"/>
    </xf>
    <xf numFmtId="0" fontId="17" fillId="0" borderId="0" xfId="0" applyFont="1"/>
    <xf numFmtId="0" fontId="14" fillId="0" borderId="0" xfId="0" applyFont="1"/>
    <xf numFmtId="14" fontId="14" fillId="0" borderId="0" xfId="0" applyNumberFormat="1" applyFont="1"/>
    <xf numFmtId="0" fontId="1" fillId="0" borderId="0" xfId="0" applyFont="1" applyProtection="1">
      <protection locked="0"/>
    </xf>
    <xf numFmtId="165" fontId="1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165" fontId="1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  <xf numFmtId="165" fontId="5" fillId="0" borderId="0" xfId="0" applyNumberFormat="1" applyFont="1"/>
    <xf numFmtId="0" fontId="19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/>
    <xf numFmtId="49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6" fillId="0" borderId="0" xfId="0" applyFont="1"/>
    <xf numFmtId="0" fontId="27" fillId="0" borderId="0" xfId="0" applyFont="1"/>
    <xf numFmtId="0" fontId="28" fillId="0" borderId="0" xfId="0" applyFont="1"/>
    <xf numFmtId="0" fontId="6" fillId="0" borderId="0" xfId="0" applyFont="1" applyAlignment="1">
      <alignment horizontal="left" vertical="center"/>
    </xf>
    <xf numFmtId="14" fontId="1" fillId="0" borderId="0" xfId="0" applyNumberFormat="1" applyFont="1" applyProtection="1">
      <protection locked="0"/>
    </xf>
    <xf numFmtId="0" fontId="29" fillId="0" borderId="0" xfId="0" applyFont="1"/>
    <xf numFmtId="0" fontId="30" fillId="0" borderId="0" xfId="0" applyFont="1" applyProtection="1">
      <protection locked="0"/>
    </xf>
    <xf numFmtId="0" fontId="12" fillId="0" borderId="0" xfId="0" applyFont="1"/>
    <xf numFmtId="0" fontId="34" fillId="0" borderId="0" xfId="0" applyFont="1" applyAlignment="1">
      <alignment vertical="center"/>
    </xf>
    <xf numFmtId="0" fontId="34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7" fillId="0" borderId="0" xfId="0" applyFont="1" applyProtection="1">
      <protection locked="0"/>
    </xf>
    <xf numFmtId="0" fontId="6" fillId="0" borderId="0" xfId="0" applyFont="1" applyAlignment="1">
      <alignment horizontal="right" vertical="center"/>
    </xf>
    <xf numFmtId="165" fontId="38" fillId="0" borderId="30" xfId="0" applyNumberFormat="1" applyFont="1" applyBorder="1"/>
    <xf numFmtId="165" fontId="38" fillId="2" borderId="30" xfId="0" applyNumberFormat="1" applyFont="1" applyFill="1" applyBorder="1"/>
    <xf numFmtId="165" fontId="38" fillId="5" borderId="31" xfId="0" applyNumberFormat="1" applyFont="1" applyFill="1" applyBorder="1" applyAlignment="1">
      <alignment vertical="center"/>
    </xf>
    <xf numFmtId="0" fontId="39" fillId="0" borderId="0" xfId="0" applyFont="1"/>
    <xf numFmtId="0" fontId="28" fillId="0" borderId="0" xfId="0" applyFont="1" applyAlignment="1">
      <alignment horizontal="right"/>
    </xf>
    <xf numFmtId="0" fontId="40" fillId="0" borderId="0" xfId="0" applyFont="1"/>
    <xf numFmtId="0" fontId="6" fillId="0" borderId="0" xfId="0" applyFont="1" applyAlignment="1">
      <alignment horizontal="right"/>
    </xf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vertical="center"/>
    </xf>
    <xf numFmtId="0" fontId="9" fillId="7" borderId="48" xfId="0" applyFont="1" applyFill="1" applyBorder="1" applyAlignment="1">
      <alignment wrapText="1"/>
    </xf>
    <xf numFmtId="0" fontId="8" fillId="0" borderId="0" xfId="0" applyFont="1" applyAlignment="1">
      <alignment wrapText="1"/>
    </xf>
    <xf numFmtId="14" fontId="8" fillId="0" borderId="0" xfId="0" applyNumberFormat="1" applyFont="1"/>
    <xf numFmtId="0" fontId="8" fillId="0" borderId="0" xfId="0" applyFont="1"/>
    <xf numFmtId="165" fontId="8" fillId="0" borderId="0" xfId="0" applyNumberFormat="1" applyFont="1"/>
    <xf numFmtId="0" fontId="45" fillId="0" borderId="0" xfId="0" applyFont="1" applyProtection="1">
      <protection locked="0"/>
    </xf>
    <xf numFmtId="0" fontId="47" fillId="0" borderId="0" xfId="0" applyFont="1"/>
    <xf numFmtId="165" fontId="46" fillId="0" borderId="0" xfId="0" applyNumberFormat="1" applyFont="1"/>
    <xf numFmtId="0" fontId="46" fillId="0" borderId="0" xfId="0" applyFont="1" applyProtection="1">
      <protection locked="0"/>
    </xf>
    <xf numFmtId="0" fontId="47" fillId="0" borderId="0" xfId="0" applyFont="1" applyProtection="1">
      <protection locked="0"/>
    </xf>
    <xf numFmtId="0" fontId="43" fillId="0" borderId="0" xfId="0" applyFont="1" applyProtection="1">
      <protection locked="0"/>
    </xf>
    <xf numFmtId="0" fontId="48" fillId="0" borderId="0" xfId="0" applyFont="1" applyProtection="1">
      <protection locked="0"/>
    </xf>
    <xf numFmtId="0" fontId="2" fillId="6" borderId="0" xfId="0" applyFont="1" applyFill="1"/>
    <xf numFmtId="0" fontId="1" fillId="6" borderId="0" xfId="0" applyFont="1" applyFill="1"/>
    <xf numFmtId="14" fontId="8" fillId="6" borderId="5" xfId="0" applyNumberFormat="1" applyFont="1" applyFill="1" applyBorder="1"/>
    <xf numFmtId="0" fontId="8" fillId="6" borderId="5" xfId="0" applyFont="1" applyFill="1" applyBorder="1"/>
    <xf numFmtId="165" fontId="8" fillId="6" borderId="5" xfId="0" applyNumberFormat="1" applyFont="1" applyFill="1" applyBorder="1"/>
    <xf numFmtId="165" fontId="8" fillId="6" borderId="6" xfId="0" applyNumberFormat="1" applyFont="1" applyFill="1" applyBorder="1"/>
    <xf numFmtId="0" fontId="46" fillId="6" borderId="0" xfId="0" applyFont="1" applyFill="1"/>
    <xf numFmtId="0" fontId="2" fillId="6" borderId="0" xfId="0" applyFont="1" applyFill="1" applyAlignment="1">
      <alignment wrapText="1"/>
    </xf>
    <xf numFmtId="165" fontId="2" fillId="6" borderId="0" xfId="0" applyNumberFormat="1" applyFont="1" applyFill="1"/>
    <xf numFmtId="0" fontId="1" fillId="6" borderId="0" xfId="0" applyFont="1" applyFill="1" applyAlignment="1">
      <alignment wrapText="1"/>
    </xf>
    <xf numFmtId="165" fontId="1" fillId="6" borderId="0" xfId="0" applyNumberFormat="1" applyFont="1" applyFill="1"/>
    <xf numFmtId="14" fontId="8" fillId="6" borderId="45" xfId="0" applyNumberFormat="1" applyFont="1" applyFill="1" applyBorder="1"/>
    <xf numFmtId="0" fontId="8" fillId="6" borderId="45" xfId="0" applyFont="1" applyFill="1" applyBorder="1"/>
    <xf numFmtId="165" fontId="8" fillId="6" borderId="45" xfId="0" applyNumberFormat="1" applyFont="1" applyFill="1" applyBorder="1"/>
    <xf numFmtId="165" fontId="8" fillId="6" borderId="33" xfId="0" applyNumberFormat="1" applyFont="1" applyFill="1" applyBorder="1"/>
    <xf numFmtId="0" fontId="44" fillId="7" borderId="0" xfId="0" applyFont="1" applyFill="1"/>
    <xf numFmtId="0" fontId="2" fillId="7" borderId="0" xfId="0" applyFont="1" applyFill="1"/>
    <xf numFmtId="0" fontId="2" fillId="7" borderId="0" xfId="0" applyFont="1" applyFill="1" applyAlignment="1" applyProtection="1">
      <alignment wrapText="1"/>
      <protection locked="0"/>
    </xf>
    <xf numFmtId="0" fontId="2" fillId="7" borderId="0" xfId="0" applyFont="1" applyFill="1" applyProtection="1">
      <protection locked="0"/>
    </xf>
    <xf numFmtId="165" fontId="2" fillId="7" borderId="0" xfId="0" applyNumberFormat="1" applyFont="1" applyFill="1" applyProtection="1">
      <protection locked="0"/>
    </xf>
    <xf numFmtId="0" fontId="1" fillId="7" borderId="0" xfId="0" applyFont="1" applyFill="1"/>
    <xf numFmtId="0" fontId="1" fillId="7" borderId="0" xfId="0" applyFont="1" applyFill="1" applyAlignment="1" applyProtection="1">
      <alignment wrapText="1"/>
      <protection locked="0"/>
    </xf>
    <xf numFmtId="0" fontId="1" fillId="7" borderId="0" xfId="0" applyFont="1" applyFill="1" applyProtection="1">
      <protection locked="0"/>
    </xf>
    <xf numFmtId="165" fontId="1" fillId="7" borderId="0" xfId="0" applyNumberFormat="1" applyFont="1" applyFill="1" applyProtection="1">
      <protection locked="0"/>
    </xf>
    <xf numFmtId="0" fontId="8" fillId="7" borderId="5" xfId="0" applyFont="1" applyFill="1" applyBorder="1"/>
    <xf numFmtId="165" fontId="8" fillId="7" borderId="5" xfId="0" applyNumberFormat="1" applyFont="1" applyFill="1" applyBorder="1"/>
    <xf numFmtId="165" fontId="8" fillId="7" borderId="6" xfId="0" applyNumberFormat="1" applyFont="1" applyFill="1" applyBorder="1"/>
    <xf numFmtId="0" fontId="8" fillId="7" borderId="2" xfId="0" applyFont="1" applyFill="1" applyBorder="1"/>
    <xf numFmtId="165" fontId="8" fillId="7" borderId="2" xfId="0" applyNumberFormat="1" applyFont="1" applyFill="1" applyBorder="1"/>
    <xf numFmtId="165" fontId="8" fillId="7" borderId="8" xfId="0" applyNumberFormat="1" applyFont="1" applyFill="1" applyBorder="1"/>
    <xf numFmtId="0" fontId="8" fillId="7" borderId="10" xfId="0" applyFont="1" applyFill="1" applyBorder="1"/>
    <xf numFmtId="165" fontId="8" fillId="7" borderId="10" xfId="0" applyNumberFormat="1" applyFont="1" applyFill="1" applyBorder="1"/>
    <xf numFmtId="165" fontId="8" fillId="7" borderId="11" xfId="0" applyNumberFormat="1" applyFont="1" applyFill="1" applyBorder="1"/>
    <xf numFmtId="0" fontId="8" fillId="7" borderId="0" xfId="0" applyFont="1" applyFill="1" applyProtection="1">
      <protection locked="0"/>
    </xf>
    <xf numFmtId="0" fontId="8" fillId="7" borderId="0" xfId="0" applyFont="1" applyFill="1" applyAlignment="1" applyProtection="1">
      <alignment wrapText="1"/>
      <protection locked="0"/>
    </xf>
    <xf numFmtId="165" fontId="8" fillId="7" borderId="0" xfId="0" applyNumberFormat="1" applyFont="1" applyFill="1" applyProtection="1">
      <protection locked="0"/>
    </xf>
    <xf numFmtId="0" fontId="8" fillId="7" borderId="4" xfId="0" applyFont="1" applyFill="1" applyBorder="1"/>
    <xf numFmtId="0" fontId="8" fillId="7" borderId="9" xfId="0" applyFont="1" applyFill="1" applyBorder="1"/>
    <xf numFmtId="0" fontId="8" fillId="7" borderId="9" xfId="0" applyFont="1" applyFill="1" applyBorder="1" applyAlignment="1">
      <alignment wrapText="1"/>
    </xf>
    <xf numFmtId="0" fontId="8" fillId="0" borderId="5" xfId="0" applyFont="1" applyBorder="1" applyAlignment="1" applyProtection="1">
      <alignment wrapText="1"/>
      <protection locked="0"/>
    </xf>
    <xf numFmtId="14" fontId="8" fillId="0" borderId="5" xfId="0" applyNumberFormat="1" applyFont="1" applyBorder="1" applyProtection="1">
      <protection locked="0"/>
    </xf>
    <xf numFmtId="0" fontId="8" fillId="0" borderId="2" xfId="0" applyFont="1" applyBorder="1" applyAlignment="1" applyProtection="1">
      <alignment wrapText="1"/>
      <protection locked="0"/>
    </xf>
    <xf numFmtId="14" fontId="8" fillId="0" borderId="2" xfId="0" applyNumberFormat="1" applyFont="1" applyBorder="1" applyProtection="1">
      <protection locked="0"/>
    </xf>
    <xf numFmtId="0" fontId="8" fillId="0" borderId="10" xfId="0" applyFont="1" applyBorder="1" applyAlignment="1" applyProtection="1">
      <alignment wrapText="1"/>
      <protection locked="0"/>
    </xf>
    <xf numFmtId="14" fontId="8" fillId="0" borderId="10" xfId="0" applyNumberFormat="1" applyFont="1" applyBorder="1" applyProtection="1">
      <protection locked="0"/>
    </xf>
    <xf numFmtId="0" fontId="8" fillId="7" borderId="4" xfId="0" applyFont="1" applyFill="1" applyBorder="1" applyAlignment="1">
      <alignment wrapText="1"/>
    </xf>
    <xf numFmtId="0" fontId="7" fillId="6" borderId="4" xfId="0" applyFont="1" applyFill="1" applyBorder="1"/>
    <xf numFmtId="0" fontId="8" fillId="6" borderId="43" xfId="0" applyFont="1" applyFill="1" applyBorder="1"/>
    <xf numFmtId="165" fontId="8" fillId="6" borderId="43" xfId="0" applyNumberFormat="1" applyFont="1" applyFill="1" applyBorder="1"/>
    <xf numFmtId="165" fontId="8" fillId="6" borderId="50" xfId="0" applyNumberFormat="1" applyFont="1" applyFill="1" applyBorder="1"/>
    <xf numFmtId="0" fontId="15" fillId="12" borderId="4" xfId="0" applyFont="1" applyFill="1" applyBorder="1" applyAlignment="1">
      <alignment vertical="center" wrapText="1"/>
    </xf>
    <xf numFmtId="0" fontId="15" fillId="12" borderId="9" xfId="0" applyFont="1" applyFill="1" applyBorder="1" applyAlignment="1">
      <alignment vertical="center" wrapText="1"/>
    </xf>
    <xf numFmtId="0" fontId="50" fillId="0" borderId="0" xfId="0" applyFont="1"/>
    <xf numFmtId="0" fontId="21" fillId="0" borderId="0" xfId="0" applyFont="1"/>
    <xf numFmtId="0" fontId="4" fillId="0" borderId="0" xfId="0" applyFont="1"/>
    <xf numFmtId="0" fontId="15" fillId="4" borderId="51" xfId="0" applyFont="1" applyFill="1" applyBorder="1" applyAlignment="1">
      <alignment vertical="center"/>
    </xf>
    <xf numFmtId="0" fontId="15" fillId="15" borderId="42" xfId="0" applyFont="1" applyFill="1" applyBorder="1" applyAlignment="1">
      <alignment vertical="center" wrapText="1"/>
    </xf>
    <xf numFmtId="0" fontId="15" fillId="15" borderId="4" xfId="0" applyFont="1" applyFill="1" applyBorder="1" applyAlignment="1">
      <alignment vertical="center" wrapText="1"/>
    </xf>
    <xf numFmtId="0" fontId="15" fillId="3" borderId="43" xfId="0" applyFont="1" applyFill="1" applyBorder="1"/>
    <xf numFmtId="0" fontId="15" fillId="3" borderId="5" xfId="0" applyFont="1" applyFill="1" applyBorder="1"/>
    <xf numFmtId="165" fontId="16" fillId="3" borderId="10" xfId="0" applyNumberFormat="1" applyFont="1" applyFill="1" applyBorder="1"/>
    <xf numFmtId="165" fontId="16" fillId="16" borderId="11" xfId="0" applyNumberFormat="1" applyFont="1" applyFill="1" applyBorder="1" applyAlignment="1">
      <alignment vertical="center"/>
    </xf>
    <xf numFmtId="165" fontId="16" fillId="3" borderId="52" xfId="0" applyNumberFormat="1" applyFont="1" applyFill="1" applyBorder="1"/>
    <xf numFmtId="165" fontId="16" fillId="16" borderId="20" xfId="0" applyNumberFormat="1" applyFont="1" applyFill="1" applyBorder="1" applyAlignment="1">
      <alignment vertical="center"/>
    </xf>
    <xf numFmtId="0" fontId="14" fillId="4" borderId="29" xfId="0" applyFont="1" applyFill="1" applyBorder="1" applyAlignment="1">
      <alignment vertical="center"/>
    </xf>
    <xf numFmtId="165" fontId="16" fillId="0" borderId="30" xfId="0" applyNumberFormat="1" applyFont="1" applyBorder="1"/>
    <xf numFmtId="165" fontId="16" fillId="0" borderId="55" xfId="0" applyNumberFormat="1" applyFont="1" applyBorder="1"/>
    <xf numFmtId="165" fontId="16" fillId="3" borderId="55" xfId="0" applyNumberFormat="1" applyFont="1" applyFill="1" applyBorder="1"/>
    <xf numFmtId="165" fontId="16" fillId="5" borderId="31" xfId="0" applyNumberFormat="1" applyFont="1" applyFill="1" applyBorder="1" applyAlignment="1">
      <alignment vertical="center"/>
    </xf>
    <xf numFmtId="165" fontId="16" fillId="13" borderId="52" xfId="0" applyNumberFormat="1" applyFont="1" applyFill="1" applyBorder="1"/>
    <xf numFmtId="165" fontId="16" fillId="17" borderId="20" xfId="0" applyNumberFormat="1" applyFont="1" applyFill="1" applyBorder="1" applyAlignment="1">
      <alignment vertical="center"/>
    </xf>
    <xf numFmtId="0" fontId="15" fillId="13" borderId="10" xfId="0" applyFont="1" applyFill="1" applyBorder="1"/>
    <xf numFmtId="165" fontId="16" fillId="13" borderId="10" xfId="0" applyNumberFormat="1" applyFont="1" applyFill="1" applyBorder="1"/>
    <xf numFmtId="165" fontId="16" fillId="17" borderId="11" xfId="0" applyNumberFormat="1" applyFont="1" applyFill="1" applyBorder="1" applyAlignment="1">
      <alignment vertical="center"/>
    </xf>
    <xf numFmtId="0" fontId="16" fillId="7" borderId="39" xfId="0" applyFont="1" applyFill="1" applyBorder="1" applyAlignment="1">
      <alignment horizontal="right"/>
    </xf>
    <xf numFmtId="165" fontId="16" fillId="7" borderId="39" xfId="0" applyNumberFormat="1" applyFont="1" applyFill="1" applyBorder="1"/>
    <xf numFmtId="165" fontId="16" fillId="4" borderId="39" xfId="0" applyNumberFormat="1" applyFont="1" applyFill="1" applyBorder="1"/>
    <xf numFmtId="165" fontId="16" fillId="4" borderId="40" xfId="0" applyNumberFormat="1" applyFont="1" applyFill="1" applyBorder="1" applyAlignment="1">
      <alignment vertical="center"/>
    </xf>
    <xf numFmtId="0" fontId="51" fillId="0" borderId="0" xfId="0" applyFont="1" applyProtection="1">
      <protection locked="0"/>
    </xf>
    <xf numFmtId="0" fontId="52" fillId="0" borderId="0" xfId="0" applyFont="1" applyProtection="1">
      <protection locked="0"/>
    </xf>
    <xf numFmtId="0" fontId="15" fillId="0" borderId="0" xfId="0" applyFont="1" applyProtection="1">
      <protection locked="0"/>
    </xf>
    <xf numFmtId="165" fontId="15" fillId="3" borderId="5" xfId="0" applyNumberFormat="1" applyFont="1" applyFill="1" applyBorder="1"/>
    <xf numFmtId="165" fontId="15" fillId="3" borderId="6" xfId="0" applyNumberFormat="1" applyFont="1" applyFill="1" applyBorder="1"/>
    <xf numFmtId="165" fontId="15" fillId="3" borderId="43" xfId="0" applyNumberFormat="1" applyFont="1" applyFill="1" applyBorder="1"/>
    <xf numFmtId="165" fontId="15" fillId="3" borderId="50" xfId="0" applyNumberFormat="1" applyFont="1" applyFill="1" applyBorder="1"/>
    <xf numFmtId="0" fontId="15" fillId="13" borderId="5" xfId="0" applyFont="1" applyFill="1" applyBorder="1"/>
    <xf numFmtId="165" fontId="15" fillId="13" borderId="5" xfId="0" applyNumberFormat="1" applyFont="1" applyFill="1" applyBorder="1"/>
    <xf numFmtId="165" fontId="15" fillId="13" borderId="6" xfId="0" applyNumberFormat="1" applyFont="1" applyFill="1" applyBorder="1"/>
    <xf numFmtId="165" fontId="15" fillId="13" borderId="10" xfId="0" applyNumberFormat="1" applyFont="1" applyFill="1" applyBorder="1"/>
    <xf numFmtId="165" fontId="15" fillId="13" borderId="11" xfId="0" applyNumberFormat="1" applyFont="1" applyFill="1" applyBorder="1"/>
    <xf numFmtId="0" fontId="15" fillId="0" borderId="18" xfId="0" applyFont="1" applyBorder="1" applyAlignment="1">
      <alignment vertical="center"/>
    </xf>
    <xf numFmtId="0" fontId="16" fillId="0" borderId="3" xfId="0" applyFont="1" applyBorder="1"/>
    <xf numFmtId="0" fontId="16" fillId="0" borderId="39" xfId="0" applyFont="1" applyBorder="1" applyAlignment="1">
      <alignment horizontal="right"/>
    </xf>
    <xf numFmtId="165" fontId="16" fillId="0" borderId="39" xfId="0" applyNumberFormat="1" applyFont="1" applyBorder="1"/>
    <xf numFmtId="165" fontId="16" fillId="0" borderId="40" xfId="0" applyNumberFormat="1" applyFont="1" applyBorder="1" applyAlignment="1">
      <alignment vertical="center"/>
    </xf>
    <xf numFmtId="0" fontId="7" fillId="6" borderId="42" xfId="0" applyFont="1" applyFill="1" applyBorder="1"/>
    <xf numFmtId="14" fontId="8" fillId="6" borderId="43" xfId="0" applyNumberFormat="1" applyFont="1" applyFill="1" applyBorder="1"/>
    <xf numFmtId="0" fontId="7" fillId="6" borderId="32" xfId="0" applyFont="1" applyFill="1" applyBorder="1" applyAlignment="1">
      <alignment wrapText="1"/>
    </xf>
    <xf numFmtId="165" fontId="53" fillId="0" borderId="0" xfId="0" applyNumberFormat="1" applyFont="1"/>
    <xf numFmtId="165" fontId="24" fillId="0" borderId="0" xfId="0" applyNumberFormat="1" applyFont="1"/>
    <xf numFmtId="0" fontId="54" fillId="0" borderId="0" xfId="0" applyFont="1"/>
    <xf numFmtId="0" fontId="54" fillId="0" borderId="0" xfId="0" applyFont="1" applyAlignment="1">
      <alignment wrapText="1"/>
    </xf>
    <xf numFmtId="165" fontId="54" fillId="0" borderId="0" xfId="0" applyNumberFormat="1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49" fontId="8" fillId="0" borderId="0" xfId="0" applyNumberFormat="1" applyFont="1" applyProtection="1">
      <protection locked="0"/>
    </xf>
    <xf numFmtId="49" fontId="22" fillId="0" borderId="0" xfId="0" applyNumberFormat="1" applyFont="1" applyProtection="1">
      <protection locked="0"/>
    </xf>
    <xf numFmtId="0" fontId="58" fillId="3" borderId="4" xfId="0" applyFont="1" applyFill="1" applyBorder="1" applyAlignment="1" applyProtection="1">
      <alignment wrapText="1"/>
      <protection locked="0"/>
    </xf>
    <xf numFmtId="0" fontId="58" fillId="3" borderId="7" xfId="0" applyFont="1" applyFill="1" applyBorder="1" applyAlignment="1" applyProtection="1">
      <alignment wrapText="1"/>
      <protection locked="0"/>
    </xf>
    <xf numFmtId="0" fontId="58" fillId="3" borderId="9" xfId="0" applyFont="1" applyFill="1" applyBorder="1" applyAlignment="1" applyProtection="1">
      <alignment wrapText="1"/>
      <protection locked="0"/>
    </xf>
    <xf numFmtId="0" fontId="30" fillId="18" borderId="0" xfId="0" applyFont="1" applyFill="1" applyProtection="1">
      <protection locked="0"/>
    </xf>
    <xf numFmtId="0" fontId="25" fillId="18" borderId="0" xfId="0" applyFont="1" applyFill="1" applyProtection="1">
      <protection locked="0"/>
    </xf>
    <xf numFmtId="0" fontId="12" fillId="18" borderId="0" xfId="0" applyFont="1" applyFill="1" applyProtection="1">
      <protection locked="0"/>
    </xf>
    <xf numFmtId="0" fontId="36" fillId="18" borderId="0" xfId="0" applyFont="1" applyFill="1" applyProtection="1">
      <protection locked="0"/>
    </xf>
    <xf numFmtId="0" fontId="13" fillId="18" borderId="0" xfId="0" applyFont="1" applyFill="1" applyProtection="1">
      <protection locked="0"/>
    </xf>
    <xf numFmtId="0" fontId="11" fillId="18" borderId="0" xfId="0" applyFont="1" applyFill="1" applyProtection="1">
      <protection locked="0"/>
    </xf>
    <xf numFmtId="0" fontId="10" fillId="18" borderId="0" xfId="0" applyFont="1" applyFill="1" applyProtection="1">
      <protection locked="0"/>
    </xf>
    <xf numFmtId="14" fontId="10" fillId="18" borderId="0" xfId="0" applyNumberFormat="1" applyFont="1" applyFill="1" applyProtection="1">
      <protection locked="0"/>
    </xf>
    <xf numFmtId="0" fontId="55" fillId="18" borderId="0" xfId="0" applyFont="1" applyFill="1"/>
    <xf numFmtId="0" fontId="12" fillId="18" borderId="0" xfId="0" applyFont="1" applyFill="1"/>
    <xf numFmtId="0" fontId="60" fillId="0" borderId="0" xfId="0" applyFont="1" applyProtection="1">
      <protection locked="0"/>
    </xf>
    <xf numFmtId="0" fontId="7" fillId="14" borderId="4" xfId="0" applyFont="1" applyFill="1" applyBorder="1" applyAlignment="1">
      <alignment wrapText="1"/>
    </xf>
    <xf numFmtId="14" fontId="8" fillId="14" borderId="5" xfId="0" applyNumberFormat="1" applyFont="1" applyFill="1" applyBorder="1"/>
    <xf numFmtId="0" fontId="8" fillId="14" borderId="5" xfId="0" applyFont="1" applyFill="1" applyBorder="1"/>
    <xf numFmtId="165" fontId="8" fillId="14" borderId="5" xfId="0" applyNumberFormat="1" applyFont="1" applyFill="1" applyBorder="1"/>
    <xf numFmtId="165" fontId="8" fillId="14" borderId="6" xfId="0" applyNumberFormat="1" applyFont="1" applyFill="1" applyBorder="1"/>
    <xf numFmtId="0" fontId="7" fillId="14" borderId="9" xfId="0" applyFont="1" applyFill="1" applyBorder="1" applyAlignment="1">
      <alignment wrapText="1"/>
    </xf>
    <xf numFmtId="14" fontId="8" fillId="14" borderId="10" xfId="0" applyNumberFormat="1" applyFont="1" applyFill="1" applyBorder="1"/>
    <xf numFmtId="0" fontId="8" fillId="14" borderId="10" xfId="0" applyFont="1" applyFill="1" applyBorder="1"/>
    <xf numFmtId="165" fontId="8" fillId="14" borderId="10" xfId="0" applyNumberFormat="1" applyFont="1" applyFill="1" applyBorder="1"/>
    <xf numFmtId="165" fontId="8" fillId="14" borderId="11" xfId="0" applyNumberFormat="1" applyFont="1" applyFill="1" applyBorder="1"/>
    <xf numFmtId="0" fontId="6" fillId="0" borderId="29" xfId="0" applyFont="1" applyBorder="1" applyAlignment="1">
      <alignment wrapText="1"/>
    </xf>
    <xf numFmtId="0" fontId="3" fillId="0" borderId="30" xfId="0" applyFont="1" applyBorder="1"/>
    <xf numFmtId="165" fontId="3" fillId="0" borderId="30" xfId="0" applyNumberFormat="1" applyFont="1" applyBorder="1"/>
    <xf numFmtId="165" fontId="3" fillId="0" borderId="31" xfId="0" applyNumberFormat="1" applyFont="1" applyBorder="1"/>
    <xf numFmtId="0" fontId="9" fillId="0" borderId="48" xfId="0" applyFont="1" applyBorder="1" applyAlignment="1">
      <alignment wrapText="1"/>
    </xf>
    <xf numFmtId="0" fontId="6" fillId="0" borderId="38" xfId="0" applyFont="1" applyBorder="1" applyAlignment="1">
      <alignment wrapText="1"/>
    </xf>
    <xf numFmtId="0" fontId="3" fillId="0" borderId="39" xfId="0" applyFont="1" applyBorder="1" applyAlignment="1">
      <alignment wrapText="1"/>
    </xf>
    <xf numFmtId="0" fontId="3" fillId="0" borderId="39" xfId="0" applyFont="1" applyBorder="1" applyAlignment="1" applyProtection="1">
      <alignment wrapText="1"/>
      <protection locked="0"/>
    </xf>
    <xf numFmtId="0" fontId="3" fillId="0" borderId="39" xfId="0" applyFont="1" applyBorder="1" applyProtection="1">
      <protection locked="0"/>
    </xf>
    <xf numFmtId="0" fontId="3" fillId="0" borderId="39" xfId="0" applyFont="1" applyBorder="1"/>
    <xf numFmtId="165" fontId="3" fillId="0" borderId="39" xfId="0" applyNumberFormat="1" applyFont="1" applyBorder="1"/>
    <xf numFmtId="165" fontId="3" fillId="0" borderId="40" xfId="0" applyNumberFormat="1" applyFont="1" applyBorder="1"/>
    <xf numFmtId="0" fontId="8" fillId="7" borderId="37" xfId="0" applyFont="1" applyFill="1" applyBorder="1"/>
    <xf numFmtId="0" fontId="8" fillId="7" borderId="57" xfId="0" applyFont="1" applyFill="1" applyBorder="1"/>
    <xf numFmtId="0" fontId="8" fillId="7" borderId="56" xfId="0" applyFont="1" applyFill="1" applyBorder="1"/>
    <xf numFmtId="0" fontId="8" fillId="7" borderId="26" xfId="0" applyFont="1" applyFill="1" applyBorder="1" applyAlignment="1">
      <alignment wrapText="1"/>
    </xf>
    <xf numFmtId="0" fontId="8" fillId="7" borderId="27" xfId="0" applyFont="1" applyFill="1" applyBorder="1" applyAlignment="1">
      <alignment wrapText="1"/>
    </xf>
    <xf numFmtId="0" fontId="8" fillId="7" borderId="28" xfId="0" applyFont="1" applyFill="1" applyBorder="1" applyAlignment="1">
      <alignment wrapText="1"/>
    </xf>
    <xf numFmtId="49" fontId="61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>
      <alignment horizontal="right" vertical="center" wrapText="1"/>
    </xf>
    <xf numFmtId="0" fontId="15" fillId="4" borderId="4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9" fontId="63" fillId="18" borderId="0" xfId="0" applyNumberFormat="1" applyFont="1" applyFill="1" applyProtection="1">
      <protection locked="0"/>
    </xf>
    <xf numFmtId="0" fontId="63" fillId="18" borderId="0" xfId="0" applyFont="1" applyFill="1" applyProtection="1">
      <protection locked="0"/>
    </xf>
    <xf numFmtId="0" fontId="5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62" fillId="0" borderId="0" xfId="0" applyFont="1" applyProtection="1">
      <protection locked="0"/>
    </xf>
    <xf numFmtId="0" fontId="57" fillId="0" borderId="18" xfId="0" applyFont="1" applyBorder="1" applyAlignment="1">
      <alignment horizontal="left" wrapText="1"/>
    </xf>
    <xf numFmtId="0" fontId="65" fillId="0" borderId="0" xfId="0" applyFont="1" applyAlignment="1">
      <alignment wrapText="1"/>
    </xf>
    <xf numFmtId="0" fontId="63" fillId="0" borderId="0" xfId="0" applyFont="1" applyProtection="1">
      <protection locked="0"/>
    </xf>
    <xf numFmtId="0" fontId="64" fillId="0" borderId="0" xfId="0" applyFont="1" applyAlignment="1">
      <alignment wrapText="1"/>
    </xf>
    <xf numFmtId="0" fontId="57" fillId="19" borderId="38" xfId="0" applyFont="1" applyFill="1" applyBorder="1" applyAlignment="1">
      <alignment horizontal="left" wrapText="1"/>
    </xf>
    <xf numFmtId="0" fontId="65" fillId="19" borderId="40" xfId="0" applyFont="1" applyFill="1" applyBorder="1" applyAlignment="1">
      <alignment horizontal="left" wrapText="1"/>
    </xf>
    <xf numFmtId="0" fontId="65" fillId="18" borderId="38" xfId="0" applyFont="1" applyFill="1" applyBorder="1" applyAlignment="1">
      <alignment horizontal="center" wrapText="1"/>
    </xf>
    <xf numFmtId="0" fontId="66" fillId="20" borderId="48" xfId="0" applyFont="1" applyFill="1" applyBorder="1" applyAlignment="1">
      <alignment horizontal="left" wrapText="1"/>
    </xf>
    <xf numFmtId="0" fontId="66" fillId="20" borderId="47" xfId="0" applyFont="1" applyFill="1" applyBorder="1" applyAlignment="1">
      <alignment horizontal="left" wrapText="1"/>
    </xf>
    <xf numFmtId="0" fontId="66" fillId="20" borderId="46" xfId="0" applyFont="1" applyFill="1" applyBorder="1" applyAlignment="1">
      <alignment horizontal="left" wrapText="1"/>
    </xf>
    <xf numFmtId="0" fontId="56" fillId="0" borderId="0" xfId="0" applyFont="1" applyProtection="1">
      <protection locked="0"/>
    </xf>
    <xf numFmtId="0" fontId="64" fillId="0" borderId="0" xfId="0" applyFont="1" applyProtection="1">
      <protection locked="0"/>
    </xf>
    <xf numFmtId="0" fontId="57" fillId="0" borderId="0" xfId="0" applyFont="1" applyProtection="1">
      <protection locked="0"/>
    </xf>
    <xf numFmtId="0" fontId="57" fillId="0" borderId="0" xfId="0" applyFont="1" applyAlignment="1">
      <alignment horizontal="left"/>
    </xf>
    <xf numFmtId="0" fontId="35" fillId="0" borderId="0" xfId="0" applyFont="1" applyAlignment="1">
      <alignment horizontal="left" wrapText="1"/>
    </xf>
    <xf numFmtId="0" fontId="59" fillId="0" borderId="0" xfId="0" applyFont="1"/>
    <xf numFmtId="0" fontId="59" fillId="0" borderId="0" xfId="0" applyFont="1" applyProtection="1">
      <protection locked="0"/>
    </xf>
    <xf numFmtId="0" fontId="64" fillId="18" borderId="0" xfId="0" applyFont="1" applyFill="1" applyProtection="1">
      <protection locked="0"/>
    </xf>
    <xf numFmtId="0" fontId="54" fillId="0" borderId="0" xfId="0" applyFont="1" applyProtection="1">
      <protection locked="0"/>
    </xf>
    <xf numFmtId="0" fontId="63" fillId="0" borderId="0" xfId="0" applyFont="1"/>
    <xf numFmtId="0" fontId="57" fillId="0" borderId="0" xfId="0" applyFont="1" applyAlignment="1">
      <alignment horizontal="center"/>
    </xf>
    <xf numFmtId="0" fontId="64" fillId="0" borderId="0" xfId="0" applyFont="1"/>
    <xf numFmtId="0" fontId="65" fillId="0" borderId="0" xfId="0" applyFont="1"/>
    <xf numFmtId="0" fontId="67" fillId="0" borderId="0" xfId="0" applyFont="1"/>
    <xf numFmtId="0" fontId="60" fillId="0" borderId="0" xfId="0" applyFont="1"/>
    <xf numFmtId="0" fontId="68" fillId="9" borderId="36" xfId="0" applyFont="1" applyFill="1" applyBorder="1" applyAlignment="1">
      <alignment horizontal="left"/>
    </xf>
    <xf numFmtId="14" fontId="68" fillId="9" borderId="4" xfId="0" applyNumberFormat="1" applyFont="1" applyFill="1" applyBorder="1" applyAlignment="1">
      <alignment horizontal="left"/>
    </xf>
    <xf numFmtId="14" fontId="68" fillId="9" borderId="6" xfId="0" applyNumberFormat="1" applyFont="1" applyFill="1" applyBorder="1" applyAlignment="1">
      <alignment horizontal="left"/>
    </xf>
    <xf numFmtId="0" fontId="68" fillId="9" borderId="4" xfId="0" applyFont="1" applyFill="1" applyBorder="1" applyAlignment="1">
      <alignment horizontal="left"/>
    </xf>
    <xf numFmtId="0" fontId="68" fillId="9" borderId="17" xfId="0" applyFont="1" applyFill="1" applyBorder="1" applyAlignment="1">
      <alignment horizontal="left"/>
    </xf>
    <xf numFmtId="0" fontId="68" fillId="9" borderId="5" xfId="0" applyFont="1" applyFill="1" applyBorder="1" applyAlignment="1">
      <alignment horizontal="left"/>
    </xf>
    <xf numFmtId="0" fontId="68" fillId="9" borderId="14" xfId="0" applyFont="1" applyFill="1" applyBorder="1" applyAlignment="1">
      <alignment horizontal="left"/>
    </xf>
    <xf numFmtId="0" fontId="68" fillId="9" borderId="9" xfId="0" applyFont="1" applyFill="1" applyBorder="1" applyAlignment="1">
      <alignment horizontal="left"/>
    </xf>
    <xf numFmtId="14" fontId="68" fillId="9" borderId="11" xfId="0" applyNumberFormat="1" applyFont="1" applyFill="1" applyBorder="1" applyAlignment="1">
      <alignment horizontal="left"/>
    </xf>
    <xf numFmtId="0" fontId="68" fillId="9" borderId="13" xfId="0" applyFont="1" applyFill="1" applyBorder="1" applyAlignment="1">
      <alignment horizontal="left"/>
    </xf>
    <xf numFmtId="0" fontId="68" fillId="9" borderId="10" xfId="0" applyFont="1" applyFill="1" applyBorder="1" applyAlignment="1">
      <alignment horizontal="left"/>
    </xf>
    <xf numFmtId="0" fontId="68" fillId="9" borderId="11" xfId="0" applyFont="1" applyFill="1" applyBorder="1" applyAlignment="1">
      <alignment horizontal="left"/>
    </xf>
    <xf numFmtId="168" fontId="68" fillId="10" borderId="4" xfId="1" applyNumberFormat="1" applyFont="1" applyFill="1" applyBorder="1"/>
    <xf numFmtId="168" fontId="68" fillId="10" borderId="6" xfId="1" applyNumberFormat="1" applyFont="1" applyFill="1" applyBorder="1"/>
    <xf numFmtId="0" fontId="68" fillId="10" borderId="4" xfId="0" applyFont="1" applyFill="1" applyBorder="1" applyAlignment="1">
      <alignment horizontal="left"/>
    </xf>
    <xf numFmtId="167" fontId="68" fillId="10" borderId="4" xfId="1" applyNumberFormat="1" applyFont="1" applyFill="1" applyBorder="1"/>
    <xf numFmtId="166" fontId="68" fillId="10" borderId="17" xfId="1" applyFont="1" applyFill="1" applyBorder="1"/>
    <xf numFmtId="0" fontId="68" fillId="10" borderId="5" xfId="0" applyFont="1" applyFill="1" applyBorder="1" applyAlignment="1">
      <alignment horizontal="left"/>
    </xf>
    <xf numFmtId="166" fontId="68" fillId="10" borderId="6" xfId="1" applyFont="1" applyFill="1" applyBorder="1"/>
    <xf numFmtId="168" fontId="68" fillId="10" borderId="7" xfId="1" applyNumberFormat="1" applyFont="1" applyFill="1" applyBorder="1"/>
    <xf numFmtId="168" fontId="68" fillId="10" borderId="8" xfId="1" applyNumberFormat="1" applyFont="1" applyFill="1" applyBorder="1"/>
    <xf numFmtId="0" fontId="68" fillId="10" borderId="7" xfId="0" applyFont="1" applyFill="1" applyBorder="1" applyAlignment="1">
      <alignment horizontal="left"/>
    </xf>
    <xf numFmtId="167" fontId="68" fillId="10" borderId="7" xfId="1" applyNumberFormat="1" applyFont="1" applyFill="1" applyBorder="1"/>
    <xf numFmtId="166" fontId="68" fillId="10" borderId="12" xfId="1" applyFont="1" applyFill="1" applyBorder="1"/>
    <xf numFmtId="0" fontId="68" fillId="10" borderId="2" xfId="0" applyFont="1" applyFill="1" applyBorder="1" applyAlignment="1">
      <alignment horizontal="left"/>
    </xf>
    <xf numFmtId="166" fontId="68" fillId="10" borderId="8" xfId="1" applyFont="1" applyFill="1" applyBorder="1"/>
    <xf numFmtId="168" fontId="68" fillId="10" borderId="9" xfId="1" applyNumberFormat="1" applyFont="1" applyFill="1" applyBorder="1"/>
    <xf numFmtId="168" fontId="68" fillId="10" borderId="11" xfId="1" applyNumberFormat="1" applyFont="1" applyFill="1" applyBorder="1"/>
    <xf numFmtId="0" fontId="68" fillId="10" borderId="9" xfId="0" applyFont="1" applyFill="1" applyBorder="1" applyAlignment="1">
      <alignment horizontal="left"/>
    </xf>
    <xf numFmtId="167" fontId="68" fillId="10" borderId="9" xfId="1" applyNumberFormat="1" applyFont="1" applyFill="1" applyBorder="1"/>
    <xf numFmtId="166" fontId="68" fillId="10" borderId="13" xfId="1" applyFont="1" applyFill="1" applyBorder="1"/>
    <xf numFmtId="0" fontId="68" fillId="10" borderId="10" xfId="0" applyFont="1" applyFill="1" applyBorder="1" applyAlignment="1">
      <alignment horizontal="left"/>
    </xf>
    <xf numFmtId="166" fontId="68" fillId="10" borderId="11" xfId="1" applyFont="1" applyFill="1" applyBorder="1"/>
    <xf numFmtId="167" fontId="68" fillId="10" borderId="42" xfId="1" applyNumberFormat="1" applyFont="1" applyFill="1" applyBorder="1"/>
    <xf numFmtId="166" fontId="68" fillId="10" borderId="44" xfId="1" applyFont="1" applyFill="1" applyBorder="1"/>
    <xf numFmtId="168" fontId="68" fillId="10" borderId="42" xfId="1" applyNumberFormat="1" applyFont="1" applyFill="1" applyBorder="1"/>
    <xf numFmtId="168" fontId="68" fillId="10" borderId="50" xfId="1" applyNumberFormat="1" applyFont="1" applyFill="1" applyBorder="1"/>
    <xf numFmtId="0" fontId="68" fillId="10" borderId="42" xfId="0" applyFont="1" applyFill="1" applyBorder="1" applyAlignment="1">
      <alignment horizontal="left"/>
    </xf>
    <xf numFmtId="0" fontId="68" fillId="10" borderId="43" xfId="0" applyFont="1" applyFill="1" applyBorder="1" applyAlignment="1">
      <alignment horizontal="left"/>
    </xf>
    <xf numFmtId="166" fontId="68" fillId="10" borderId="50" xfId="1" applyFont="1" applyFill="1" applyBorder="1"/>
    <xf numFmtId="0" fontId="68" fillId="8" borderId="4" xfId="0" applyFont="1" applyFill="1" applyBorder="1" applyAlignment="1">
      <alignment horizontal="left"/>
    </xf>
    <xf numFmtId="0" fontId="68" fillId="8" borderId="5" xfId="0" applyFont="1" applyFill="1" applyBorder="1" applyAlignment="1">
      <alignment horizontal="left"/>
    </xf>
    <xf numFmtId="0" fontId="68" fillId="8" borderId="9" xfId="0" applyFont="1" applyFill="1" applyBorder="1" applyAlignment="1">
      <alignment horizontal="left"/>
    </xf>
    <xf numFmtId="0" fontId="68" fillId="8" borderId="10" xfId="0" applyFont="1" applyFill="1" applyBorder="1" applyAlignment="1">
      <alignment horizontal="left"/>
    </xf>
    <xf numFmtId="166" fontId="68" fillId="11" borderId="36" xfId="1" applyFont="1" applyFill="1" applyBorder="1" applyAlignment="1">
      <alignment horizontal="left"/>
    </xf>
    <xf numFmtId="168" fontId="68" fillId="11" borderId="4" xfId="1" applyNumberFormat="1" applyFont="1" applyFill="1" applyBorder="1"/>
    <xf numFmtId="168" fontId="68" fillId="11" borderId="6" xfId="1" applyNumberFormat="1" applyFont="1" applyFill="1" applyBorder="1"/>
    <xf numFmtId="0" fontId="68" fillId="11" borderId="4" xfId="0" applyFont="1" applyFill="1" applyBorder="1" applyAlignment="1">
      <alignment horizontal="left"/>
    </xf>
    <xf numFmtId="167" fontId="68" fillId="11" borderId="4" xfId="1" applyNumberFormat="1" applyFont="1" applyFill="1" applyBorder="1"/>
    <xf numFmtId="166" fontId="68" fillId="11" borderId="17" xfId="1" applyFont="1" applyFill="1" applyBorder="1"/>
    <xf numFmtId="0" fontId="68" fillId="11" borderId="5" xfId="0" applyFont="1" applyFill="1" applyBorder="1" applyAlignment="1">
      <alignment horizontal="left"/>
    </xf>
    <xf numFmtId="166" fontId="68" fillId="11" borderId="6" xfId="1" applyFont="1" applyFill="1" applyBorder="1"/>
    <xf numFmtId="166" fontId="68" fillId="11" borderId="53" xfId="1" applyFont="1" applyFill="1" applyBorder="1" applyAlignment="1">
      <alignment horizontal="left"/>
    </xf>
    <xf numFmtId="168" fontId="68" fillId="11" borderId="7" xfId="1" applyNumberFormat="1" applyFont="1" applyFill="1" applyBorder="1"/>
    <xf numFmtId="168" fontId="68" fillId="11" borderId="8" xfId="1" applyNumberFormat="1" applyFont="1" applyFill="1" applyBorder="1"/>
    <xf numFmtId="0" fontId="68" fillId="11" borderId="7" xfId="0" applyFont="1" applyFill="1" applyBorder="1" applyAlignment="1">
      <alignment horizontal="left"/>
    </xf>
    <xf numFmtId="167" fontId="68" fillId="11" borderId="7" xfId="1" applyNumberFormat="1" applyFont="1" applyFill="1" applyBorder="1"/>
    <xf numFmtId="166" fontId="68" fillId="11" borderId="12" xfId="1" applyFont="1" applyFill="1" applyBorder="1"/>
    <xf numFmtId="0" fontId="68" fillId="11" borderId="2" xfId="0" applyFont="1" applyFill="1" applyBorder="1" applyAlignment="1">
      <alignment horizontal="left"/>
    </xf>
    <xf numFmtId="166" fontId="68" fillId="11" borderId="8" xfId="1" applyFont="1" applyFill="1" applyBorder="1"/>
    <xf numFmtId="166" fontId="68" fillId="11" borderId="14" xfId="1" applyFont="1" applyFill="1" applyBorder="1" applyAlignment="1">
      <alignment horizontal="left"/>
    </xf>
    <xf numFmtId="168" fontId="68" fillId="11" borderId="9" xfId="1" applyNumberFormat="1" applyFont="1" applyFill="1" applyBorder="1"/>
    <xf numFmtId="168" fontId="68" fillId="11" borderId="11" xfId="1" applyNumberFormat="1" applyFont="1" applyFill="1" applyBorder="1"/>
    <xf numFmtId="0" fontId="68" fillId="11" borderId="9" xfId="0" applyFont="1" applyFill="1" applyBorder="1" applyAlignment="1">
      <alignment horizontal="left"/>
    </xf>
    <xf numFmtId="167" fontId="68" fillId="11" borderId="9" xfId="1" applyNumberFormat="1" applyFont="1" applyFill="1" applyBorder="1"/>
    <xf numFmtId="166" fontId="68" fillId="11" borderId="13" xfId="1" applyFont="1" applyFill="1" applyBorder="1"/>
    <xf numFmtId="0" fontId="68" fillId="11" borderId="10" xfId="0" applyFont="1" applyFill="1" applyBorder="1" applyAlignment="1">
      <alignment horizontal="left"/>
    </xf>
    <xf numFmtId="166" fontId="68" fillId="11" borderId="11" xfId="1" applyFont="1" applyFill="1" applyBorder="1"/>
    <xf numFmtId="0" fontId="35" fillId="0" borderId="0" xfId="0" applyFont="1" applyAlignment="1" applyProtection="1">
      <alignment wrapText="1"/>
      <protection locked="0"/>
    </xf>
    <xf numFmtId="14" fontId="35" fillId="0" borderId="0" xfId="0" applyNumberFormat="1" applyFont="1" applyProtection="1">
      <protection locked="0"/>
    </xf>
    <xf numFmtId="0" fontId="69" fillId="0" borderId="0" xfId="0" applyFont="1"/>
    <xf numFmtId="0" fontId="69" fillId="0" borderId="0" xfId="0" applyFont="1" applyAlignment="1">
      <alignment wrapText="1"/>
    </xf>
    <xf numFmtId="14" fontId="69" fillId="0" borderId="0" xfId="0" applyNumberFormat="1" applyFont="1" applyProtection="1">
      <protection locked="0"/>
    </xf>
    <xf numFmtId="0" fontId="69" fillId="0" borderId="0" xfId="0" applyFont="1" applyProtection="1">
      <protection locked="0"/>
    </xf>
    <xf numFmtId="0" fontId="35" fillId="0" borderId="0" xfId="0" applyFont="1"/>
    <xf numFmtId="0" fontId="70" fillId="0" borderId="0" xfId="0" applyFont="1" applyProtection="1">
      <protection locked="0"/>
    </xf>
    <xf numFmtId="0" fontId="57" fillId="9" borderId="51" xfId="0" applyFont="1" applyFill="1" applyBorder="1" applyAlignment="1">
      <alignment horizontal="left" vertical="center" wrapText="1"/>
    </xf>
    <xf numFmtId="0" fontId="57" fillId="9" borderId="34" xfId="0" applyFont="1" applyFill="1" applyBorder="1" applyAlignment="1">
      <alignment horizontal="left" vertical="center" wrapText="1"/>
    </xf>
    <xf numFmtId="0" fontId="57" fillId="11" borderId="51" xfId="0" applyFont="1" applyFill="1" applyBorder="1" applyAlignment="1">
      <alignment horizontal="center" vertical="center" wrapText="1"/>
    </xf>
    <xf numFmtId="0" fontId="57" fillId="11" borderId="58" xfId="0" applyFont="1" applyFill="1" applyBorder="1" applyAlignment="1">
      <alignment horizontal="center" vertical="center" wrapText="1"/>
    </xf>
    <xf numFmtId="0" fontId="57" fillId="11" borderId="34" xfId="0" applyFont="1" applyFill="1" applyBorder="1" applyAlignment="1">
      <alignment horizontal="center" vertical="center" wrapText="1"/>
    </xf>
    <xf numFmtId="0" fontId="57" fillId="10" borderId="51" xfId="0" applyFont="1" applyFill="1" applyBorder="1" applyAlignment="1">
      <alignment horizontal="left" vertical="center" wrapText="1"/>
    </xf>
    <xf numFmtId="0" fontId="57" fillId="10" borderId="58" xfId="0" applyFont="1" applyFill="1" applyBorder="1" applyAlignment="1">
      <alignment horizontal="left" vertical="center" wrapText="1"/>
    </xf>
    <xf numFmtId="0" fontId="57" fillId="10" borderId="34" xfId="0" applyFont="1" applyFill="1" applyBorder="1" applyAlignment="1">
      <alignment horizontal="left" vertical="center" wrapText="1"/>
    </xf>
    <xf numFmtId="0" fontId="57" fillId="8" borderId="51" xfId="0" applyFont="1" applyFill="1" applyBorder="1" applyAlignment="1">
      <alignment horizontal="left" vertical="center" wrapText="1"/>
    </xf>
    <xf numFmtId="0" fontId="57" fillId="8" borderId="58" xfId="0" applyFont="1" applyFill="1" applyBorder="1" applyAlignment="1">
      <alignment horizontal="left" vertical="center" wrapText="1"/>
    </xf>
    <xf numFmtId="0" fontId="57" fillId="8" borderId="34" xfId="0" applyFont="1" applyFill="1" applyBorder="1" applyAlignment="1">
      <alignment horizontal="left" vertical="center" wrapText="1"/>
    </xf>
    <xf numFmtId="0" fontId="35" fillId="0" borderId="22" xfId="0" applyFont="1" applyBorder="1" applyAlignment="1">
      <alignment horizontal="center" wrapText="1"/>
    </xf>
    <xf numFmtId="0" fontId="35" fillId="0" borderId="60" xfId="0" applyFont="1" applyBorder="1" applyAlignment="1">
      <alignment horizontal="center" wrapText="1"/>
    </xf>
    <xf numFmtId="0" fontId="71" fillId="0" borderId="0" xfId="0" applyFont="1" applyAlignment="1">
      <alignment vertical="center"/>
    </xf>
    <xf numFmtId="166" fontId="68" fillId="10" borderId="36" xfId="1" applyFont="1" applyFill="1" applyBorder="1" applyAlignment="1">
      <alignment horizontal="left"/>
    </xf>
    <xf numFmtId="166" fontId="68" fillId="10" borderId="53" xfId="1" applyFont="1" applyFill="1" applyBorder="1" applyAlignment="1">
      <alignment horizontal="left"/>
    </xf>
    <xf numFmtId="166" fontId="68" fillId="10" borderId="14" xfId="1" applyFont="1" applyFill="1" applyBorder="1" applyAlignment="1">
      <alignment horizontal="left"/>
    </xf>
    <xf numFmtId="166" fontId="68" fillId="10" borderId="54" xfId="1" applyFont="1" applyFill="1" applyBorder="1" applyAlignment="1">
      <alignment horizontal="left"/>
    </xf>
    <xf numFmtId="0" fontId="57" fillId="0" borderId="51" xfId="0" applyFont="1" applyBorder="1" applyAlignment="1">
      <alignment horizontal="left" wrapText="1"/>
    </xf>
    <xf numFmtId="0" fontId="57" fillId="9" borderId="58" xfId="0" applyFont="1" applyFill="1" applyBorder="1" applyAlignment="1">
      <alignment horizontal="left" vertical="center" wrapText="1"/>
    </xf>
    <xf numFmtId="0" fontId="68" fillId="9" borderId="2" xfId="0" applyFont="1" applyFill="1" applyBorder="1" applyAlignment="1">
      <alignment horizontal="left"/>
    </xf>
    <xf numFmtId="0" fontId="57" fillId="21" borderId="41" xfId="0" applyFont="1" applyFill="1" applyBorder="1" applyAlignment="1">
      <alignment vertical="center" wrapText="1"/>
    </xf>
    <xf numFmtId="0" fontId="57" fillId="21" borderId="24" xfId="0" applyFont="1" applyFill="1" applyBorder="1" applyAlignment="1">
      <alignment horizontal="left" vertical="center" wrapText="1"/>
    </xf>
    <xf numFmtId="0" fontId="68" fillId="21" borderId="23" xfId="0" applyFont="1" applyFill="1" applyBorder="1" applyAlignment="1">
      <alignment horizontal="left"/>
    </xf>
    <xf numFmtId="14" fontId="68" fillId="21" borderId="29" xfId="0" applyNumberFormat="1" applyFont="1" applyFill="1" applyBorder="1" applyAlignment="1">
      <alignment horizontal="left"/>
    </xf>
    <xf numFmtId="14" fontId="68" fillId="21" borderId="31" xfId="0" applyNumberFormat="1" applyFont="1" applyFill="1" applyBorder="1" applyAlignment="1">
      <alignment horizontal="left"/>
    </xf>
    <xf numFmtId="0" fontId="68" fillId="21" borderId="41" xfId="0" applyFont="1" applyFill="1" applyBorder="1" applyAlignment="1">
      <alignment horizontal="left"/>
    </xf>
    <xf numFmtId="14" fontId="68" fillId="21" borderId="35" xfId="0" applyNumberFormat="1" applyFont="1" applyFill="1" applyBorder="1"/>
    <xf numFmtId="0" fontId="68" fillId="21" borderId="30" xfId="0" applyFont="1" applyFill="1" applyBorder="1" applyAlignment="1">
      <alignment horizontal="left"/>
    </xf>
    <xf numFmtId="0" fontId="68" fillId="21" borderId="31" xfId="0" applyFont="1" applyFill="1" applyBorder="1"/>
    <xf numFmtId="0" fontId="68" fillId="21" borderId="29" xfId="0" applyFont="1" applyFill="1" applyBorder="1" applyAlignment="1">
      <alignment horizontal="left"/>
    </xf>
    <xf numFmtId="0" fontId="68" fillId="21" borderId="35" xfId="0" applyFont="1" applyFill="1" applyBorder="1" applyAlignment="1">
      <alignment horizontal="left"/>
    </xf>
    <xf numFmtId="0" fontId="68" fillId="21" borderId="31" xfId="0" applyFont="1" applyFill="1" applyBorder="1" applyAlignment="1">
      <alignment horizontal="left"/>
    </xf>
    <xf numFmtId="0" fontId="68" fillId="8" borderId="61" xfId="0" applyFont="1" applyFill="1" applyBorder="1" applyAlignment="1">
      <alignment horizontal="left"/>
    </xf>
    <xf numFmtId="14" fontId="68" fillId="8" borderId="19" xfId="0" applyNumberFormat="1" applyFont="1" applyFill="1" applyBorder="1" applyAlignment="1">
      <alignment horizontal="left"/>
    </xf>
    <xf numFmtId="14" fontId="68" fillId="8" borderId="20" xfId="0" applyNumberFormat="1" applyFont="1" applyFill="1" applyBorder="1" applyAlignment="1">
      <alignment horizontal="left"/>
    </xf>
    <xf numFmtId="0" fontId="68" fillId="8" borderId="19" xfId="0" applyFont="1" applyFill="1" applyBorder="1" applyAlignment="1">
      <alignment horizontal="left"/>
    </xf>
    <xf numFmtId="14" fontId="68" fillId="8" borderId="19" xfId="0" applyNumberFormat="1" applyFont="1" applyFill="1" applyBorder="1"/>
    <xf numFmtId="0" fontId="68" fillId="8" borderId="62" xfId="0" applyFont="1" applyFill="1" applyBorder="1" applyAlignment="1">
      <alignment horizontal="left"/>
    </xf>
    <xf numFmtId="0" fontId="68" fillId="8" borderId="52" xfId="0" applyFont="1" applyFill="1" applyBorder="1" applyAlignment="1">
      <alignment horizontal="left"/>
    </xf>
    <xf numFmtId="0" fontId="68" fillId="8" borderId="20" xfId="0" applyFont="1" applyFill="1" applyBorder="1"/>
    <xf numFmtId="0" fontId="68" fillId="8" borderId="14" xfId="0" applyFont="1" applyFill="1" applyBorder="1" applyAlignment="1">
      <alignment horizontal="left"/>
    </xf>
    <xf numFmtId="14" fontId="68" fillId="8" borderId="11" xfId="0" applyNumberFormat="1" applyFont="1" applyFill="1" applyBorder="1" applyAlignment="1">
      <alignment horizontal="left"/>
    </xf>
    <xf numFmtId="0" fontId="68" fillId="8" borderId="13" xfId="0" applyFont="1" applyFill="1" applyBorder="1" applyAlignment="1">
      <alignment horizontal="left"/>
    </xf>
    <xf numFmtId="0" fontId="68" fillId="8" borderId="11" xfId="0" applyFont="1" applyFill="1" applyBorder="1" applyAlignment="1">
      <alignment horizontal="left"/>
    </xf>
    <xf numFmtId="0" fontId="68" fillId="8" borderId="36" xfId="0" applyFont="1" applyFill="1" applyBorder="1" applyAlignment="1">
      <alignment horizontal="left"/>
    </xf>
    <xf numFmtId="14" fontId="68" fillId="8" borderId="4" xfId="0" applyNumberFormat="1" applyFont="1" applyFill="1" applyBorder="1" applyAlignment="1">
      <alignment horizontal="left"/>
    </xf>
    <xf numFmtId="14" fontId="68" fillId="8" borderId="6" xfId="0" applyNumberFormat="1" applyFont="1" applyFill="1" applyBorder="1" applyAlignment="1">
      <alignment horizontal="left"/>
    </xf>
    <xf numFmtId="14" fontId="68" fillId="8" borderId="4" xfId="0" applyNumberFormat="1" applyFont="1" applyFill="1" applyBorder="1"/>
    <xf numFmtId="0" fontId="68" fillId="8" borderId="17" xfId="0" applyFont="1" applyFill="1" applyBorder="1" applyAlignment="1">
      <alignment horizontal="left"/>
    </xf>
    <xf numFmtId="0" fontId="68" fillId="8" borderId="6" xfId="0" applyFont="1" applyFill="1" applyBorder="1"/>
    <xf numFmtId="0" fontId="68" fillId="8" borderId="54" xfId="0" applyFont="1" applyFill="1" applyBorder="1" applyAlignment="1">
      <alignment horizontal="left"/>
    </xf>
    <xf numFmtId="0" fontId="68" fillId="8" borderId="42" xfId="0" applyFont="1" applyFill="1" applyBorder="1" applyAlignment="1">
      <alignment horizontal="left"/>
    </xf>
    <xf numFmtId="14" fontId="68" fillId="8" borderId="50" xfId="0" applyNumberFormat="1" applyFont="1" applyFill="1" applyBorder="1" applyAlignment="1">
      <alignment horizontal="left"/>
    </xf>
    <xf numFmtId="0" fontId="68" fillId="8" borderId="44" xfId="0" applyFont="1" applyFill="1" applyBorder="1" applyAlignment="1">
      <alignment horizontal="left"/>
    </xf>
    <xf numFmtId="0" fontId="68" fillId="8" borderId="50" xfId="0" applyFont="1" applyFill="1" applyBorder="1" applyAlignment="1">
      <alignment horizontal="left"/>
    </xf>
    <xf numFmtId="0" fontId="68" fillId="8" borderId="43" xfId="0" applyFont="1" applyFill="1" applyBorder="1" applyAlignment="1">
      <alignment horizontal="left"/>
    </xf>
    <xf numFmtId="0" fontId="68" fillId="9" borderId="6" xfId="0" applyFont="1" applyFill="1" applyBorder="1" applyAlignment="1">
      <alignment horizontal="left"/>
    </xf>
    <xf numFmtId="0" fontId="68" fillId="9" borderId="53" xfId="0" applyFont="1" applyFill="1" applyBorder="1" applyAlignment="1">
      <alignment horizontal="left"/>
    </xf>
    <xf numFmtId="0" fontId="68" fillId="9" borderId="7" xfId="0" applyFont="1" applyFill="1" applyBorder="1" applyAlignment="1">
      <alignment horizontal="left"/>
    </xf>
    <xf numFmtId="14" fontId="68" fillId="9" borderId="8" xfId="0" applyNumberFormat="1" applyFont="1" applyFill="1" applyBorder="1" applyAlignment="1">
      <alignment horizontal="left"/>
    </xf>
    <xf numFmtId="0" fontId="68" fillId="9" borderId="12" xfId="0" applyFont="1" applyFill="1" applyBorder="1" applyAlignment="1">
      <alignment horizontal="left"/>
    </xf>
    <xf numFmtId="0" fontId="68" fillId="9" borderId="8" xfId="0" applyFont="1" applyFill="1" applyBorder="1" applyAlignment="1">
      <alignment horizontal="left"/>
    </xf>
    <xf numFmtId="0" fontId="68" fillId="9" borderId="20" xfId="0" applyFont="1" applyFill="1" applyBorder="1" applyAlignment="1">
      <alignment horizontal="left"/>
    </xf>
    <xf numFmtId="0" fontId="68" fillId="9" borderId="36" xfId="0" applyFont="1" applyFill="1" applyBorder="1" applyAlignment="1">
      <alignment horizontal="left" vertical="center"/>
    </xf>
    <xf numFmtId="0" fontId="68" fillId="9" borderId="4" xfId="0" applyFont="1" applyFill="1" applyBorder="1" applyAlignment="1">
      <alignment horizontal="left" vertical="center"/>
    </xf>
    <xf numFmtId="0" fontId="68" fillId="9" borderId="17" xfId="0" applyFont="1" applyFill="1" applyBorder="1" applyAlignment="1">
      <alignment horizontal="left" vertical="center"/>
    </xf>
    <xf numFmtId="0" fontId="68" fillId="9" borderId="6" xfId="0" applyFont="1" applyFill="1" applyBorder="1" applyAlignment="1">
      <alignment horizontal="left" vertical="center"/>
    </xf>
    <xf numFmtId="0" fontId="68" fillId="9" borderId="53" xfId="0" applyFont="1" applyFill="1" applyBorder="1" applyAlignment="1">
      <alignment horizontal="left" vertical="center"/>
    </xf>
    <xf numFmtId="0" fontId="68" fillId="9" borderId="7" xfId="0" applyFont="1" applyFill="1" applyBorder="1" applyAlignment="1">
      <alignment horizontal="left" vertical="center"/>
    </xf>
    <xf numFmtId="0" fontId="68" fillId="9" borderId="12" xfId="0" applyFont="1" applyFill="1" applyBorder="1" applyAlignment="1">
      <alignment horizontal="left" vertical="center"/>
    </xf>
    <xf numFmtId="0" fontId="68" fillId="9" borderId="8" xfId="0" applyFont="1" applyFill="1" applyBorder="1" applyAlignment="1">
      <alignment horizontal="left" vertical="center"/>
    </xf>
    <xf numFmtId="0" fontId="68" fillId="9" borderId="14" xfId="0" applyFont="1" applyFill="1" applyBorder="1" applyAlignment="1">
      <alignment horizontal="left" vertical="center"/>
    </xf>
    <xf numFmtId="0" fontId="68" fillId="9" borderId="9" xfId="0" applyFont="1" applyFill="1" applyBorder="1" applyAlignment="1">
      <alignment horizontal="left" vertical="center"/>
    </xf>
    <xf numFmtId="0" fontId="68" fillId="9" borderId="13" xfId="0" applyFont="1" applyFill="1" applyBorder="1" applyAlignment="1">
      <alignment horizontal="left" vertical="center"/>
    </xf>
    <xf numFmtId="0" fontId="68" fillId="9" borderId="11" xfId="0" applyFont="1" applyFill="1" applyBorder="1" applyAlignment="1">
      <alignment horizontal="left" vertical="center"/>
    </xf>
    <xf numFmtId="14" fontId="68" fillId="9" borderId="7" xfId="0" applyNumberFormat="1" applyFont="1" applyFill="1" applyBorder="1" applyAlignment="1">
      <alignment horizontal="left"/>
    </xf>
    <xf numFmtId="14" fontId="68" fillId="9" borderId="9" xfId="0" applyNumberFormat="1" applyFont="1" applyFill="1" applyBorder="1" applyAlignment="1">
      <alignment horizontal="left" vertical="center"/>
    </xf>
    <xf numFmtId="166" fontId="68" fillId="9" borderId="36" xfId="1" applyFont="1" applyFill="1" applyBorder="1" applyAlignment="1">
      <alignment horizontal="left"/>
    </xf>
    <xf numFmtId="167" fontId="68" fillId="9" borderId="4" xfId="1" applyNumberFormat="1" applyFont="1" applyFill="1" applyBorder="1"/>
    <xf numFmtId="166" fontId="68" fillId="9" borderId="17" xfId="1" applyFont="1" applyFill="1" applyBorder="1"/>
    <xf numFmtId="166" fontId="68" fillId="9" borderId="6" xfId="1" applyFont="1" applyFill="1" applyBorder="1"/>
    <xf numFmtId="166" fontId="68" fillId="9" borderId="53" xfId="1" applyFont="1" applyFill="1" applyBorder="1" applyAlignment="1">
      <alignment horizontal="left"/>
    </xf>
    <xf numFmtId="167" fontId="68" fillId="9" borderId="7" xfId="1" applyNumberFormat="1" applyFont="1" applyFill="1" applyBorder="1"/>
    <xf numFmtId="166" fontId="68" fillId="9" borderId="12" xfId="1" applyFont="1" applyFill="1" applyBorder="1"/>
    <xf numFmtId="166" fontId="68" fillId="9" borderId="8" xfId="1" applyFont="1" applyFill="1" applyBorder="1"/>
    <xf numFmtId="166" fontId="68" fillId="9" borderId="14" xfId="1" applyFont="1" applyFill="1" applyBorder="1" applyAlignment="1">
      <alignment horizontal="left"/>
    </xf>
    <xf numFmtId="167" fontId="68" fillId="9" borderId="9" xfId="1" applyNumberFormat="1" applyFont="1" applyFill="1" applyBorder="1"/>
    <xf numFmtId="166" fontId="68" fillId="9" borderId="13" xfId="1" applyFont="1" applyFill="1" applyBorder="1"/>
    <xf numFmtId="166" fontId="68" fillId="9" borderId="11" xfId="1" applyFont="1" applyFill="1" applyBorder="1"/>
    <xf numFmtId="14" fontId="68" fillId="9" borderId="9" xfId="0" applyNumberFormat="1" applyFont="1" applyFill="1" applyBorder="1" applyAlignment="1">
      <alignment horizontal="left"/>
    </xf>
    <xf numFmtId="0" fontId="57" fillId="6" borderId="51" xfId="0" applyFont="1" applyFill="1" applyBorder="1" applyAlignment="1">
      <alignment horizontal="left" vertical="center" wrapText="1"/>
    </xf>
    <xf numFmtId="166" fontId="68" fillId="6" borderId="36" xfId="1" applyFont="1" applyFill="1" applyBorder="1" applyAlignment="1">
      <alignment horizontal="left"/>
    </xf>
    <xf numFmtId="168" fontId="68" fillId="6" borderId="4" xfId="1" applyNumberFormat="1" applyFont="1" applyFill="1" applyBorder="1"/>
    <xf numFmtId="168" fontId="68" fillId="6" borderId="6" xfId="1" applyNumberFormat="1" applyFont="1" applyFill="1" applyBorder="1"/>
    <xf numFmtId="0" fontId="68" fillId="6" borderId="4" xfId="0" applyFont="1" applyFill="1" applyBorder="1" applyAlignment="1">
      <alignment horizontal="left"/>
    </xf>
    <xf numFmtId="167" fontId="68" fillId="6" borderId="4" xfId="1" applyNumberFormat="1" applyFont="1" applyFill="1" applyBorder="1"/>
    <xf numFmtId="166" fontId="68" fillId="6" borderId="17" xfId="1" applyFont="1" applyFill="1" applyBorder="1"/>
    <xf numFmtId="0" fontId="68" fillId="6" borderId="5" xfId="0" applyFont="1" applyFill="1" applyBorder="1" applyAlignment="1">
      <alignment horizontal="left"/>
    </xf>
    <xf numFmtId="166" fontId="68" fillId="6" borderId="6" xfId="1" applyFont="1" applyFill="1" applyBorder="1"/>
    <xf numFmtId="0" fontId="57" fillId="6" borderId="58" xfId="0" applyFont="1" applyFill="1" applyBorder="1" applyAlignment="1">
      <alignment horizontal="left" vertical="center" wrapText="1"/>
    </xf>
    <xf numFmtId="166" fontId="68" fillId="6" borderId="53" xfId="1" applyFont="1" applyFill="1" applyBorder="1" applyAlignment="1">
      <alignment horizontal="left"/>
    </xf>
    <xf numFmtId="168" fontId="68" fillId="6" borderId="7" xfId="1" applyNumberFormat="1" applyFont="1" applyFill="1" applyBorder="1"/>
    <xf numFmtId="168" fontId="68" fillId="6" borderId="8" xfId="1" applyNumberFormat="1" applyFont="1" applyFill="1" applyBorder="1"/>
    <xf numFmtId="0" fontId="68" fillId="6" borderId="7" xfId="0" applyFont="1" applyFill="1" applyBorder="1" applyAlignment="1">
      <alignment horizontal="left"/>
    </xf>
    <xf numFmtId="167" fontId="68" fillId="6" borderId="7" xfId="1" applyNumberFormat="1" applyFont="1" applyFill="1" applyBorder="1"/>
    <xf numFmtId="166" fontId="68" fillId="6" borderId="12" xfId="1" applyFont="1" applyFill="1" applyBorder="1"/>
    <xf numFmtId="0" fontId="68" fillId="6" borderId="2" xfId="0" applyFont="1" applyFill="1" applyBorder="1" applyAlignment="1">
      <alignment horizontal="left"/>
    </xf>
    <xf numFmtId="166" fontId="68" fillId="6" borderId="8" xfId="1" applyFont="1" applyFill="1" applyBorder="1"/>
    <xf numFmtId="0" fontId="57" fillId="6" borderId="34" xfId="0" applyFont="1" applyFill="1" applyBorder="1" applyAlignment="1">
      <alignment horizontal="left" vertical="center" wrapText="1"/>
    </xf>
    <xf numFmtId="166" fontId="68" fillId="6" borderId="54" xfId="1" applyFont="1" applyFill="1" applyBorder="1" applyAlignment="1">
      <alignment horizontal="left"/>
    </xf>
    <xf numFmtId="168" fontId="68" fillId="6" borderId="9" xfId="1" applyNumberFormat="1" applyFont="1" applyFill="1" applyBorder="1"/>
    <xf numFmtId="168" fontId="68" fillId="6" borderId="11" xfId="1" applyNumberFormat="1" applyFont="1" applyFill="1" applyBorder="1"/>
    <xf numFmtId="0" fontId="68" fillId="6" borderId="9" xfId="0" applyFont="1" applyFill="1" applyBorder="1" applyAlignment="1">
      <alignment horizontal="left"/>
    </xf>
    <xf numFmtId="167" fontId="68" fillId="6" borderId="42" xfId="1" applyNumberFormat="1" applyFont="1" applyFill="1" applyBorder="1"/>
    <xf numFmtId="166" fontId="68" fillId="6" borderId="44" xfId="1" applyFont="1" applyFill="1" applyBorder="1"/>
    <xf numFmtId="0" fontId="68" fillId="6" borderId="10" xfId="0" applyFont="1" applyFill="1" applyBorder="1" applyAlignment="1">
      <alignment horizontal="left"/>
    </xf>
    <xf numFmtId="166" fontId="68" fillId="6" borderId="11" xfId="1" applyFont="1" applyFill="1" applyBorder="1"/>
    <xf numFmtId="166" fontId="68" fillId="6" borderId="14" xfId="1" applyFont="1" applyFill="1" applyBorder="1" applyAlignment="1">
      <alignment horizontal="left"/>
    </xf>
    <xf numFmtId="167" fontId="68" fillId="6" borderId="9" xfId="1" applyNumberFormat="1" applyFont="1" applyFill="1" applyBorder="1"/>
    <xf numFmtId="166" fontId="68" fillId="6" borderId="13" xfId="1" applyFont="1" applyFill="1" applyBorder="1"/>
    <xf numFmtId="0" fontId="57" fillId="7" borderId="51" xfId="0" applyFont="1" applyFill="1" applyBorder="1" applyAlignment="1">
      <alignment horizontal="left" vertical="center" wrapText="1"/>
    </xf>
    <xf numFmtId="166" fontId="68" fillId="7" borderId="36" xfId="1" applyFont="1" applyFill="1" applyBorder="1" applyAlignment="1">
      <alignment horizontal="left"/>
    </xf>
    <xf numFmtId="168" fontId="68" fillId="7" borderId="4" xfId="1" applyNumberFormat="1" applyFont="1" applyFill="1" applyBorder="1"/>
    <xf numFmtId="168" fontId="68" fillId="7" borderId="6" xfId="1" applyNumberFormat="1" applyFont="1" applyFill="1" applyBorder="1"/>
    <xf numFmtId="0" fontId="68" fillId="7" borderId="4" xfId="0" applyFont="1" applyFill="1" applyBorder="1" applyAlignment="1">
      <alignment horizontal="left"/>
    </xf>
    <xf numFmtId="167" fontId="68" fillId="7" borderId="4" xfId="1" applyNumberFormat="1" applyFont="1" applyFill="1" applyBorder="1"/>
    <xf numFmtId="166" fontId="68" fillId="7" borderId="17" xfId="1" applyFont="1" applyFill="1" applyBorder="1"/>
    <xf numFmtId="0" fontId="68" fillId="7" borderId="5" xfId="0" applyFont="1" applyFill="1" applyBorder="1" applyAlignment="1">
      <alignment horizontal="left"/>
    </xf>
    <xf numFmtId="166" fontId="68" fillId="7" borderId="6" xfId="1" applyFont="1" applyFill="1" applyBorder="1"/>
    <xf numFmtId="0" fontId="57" fillId="7" borderId="58" xfId="0" applyFont="1" applyFill="1" applyBorder="1" applyAlignment="1">
      <alignment horizontal="left" vertical="center" wrapText="1"/>
    </xf>
    <xf numFmtId="166" fontId="68" fillId="7" borderId="53" xfId="1" applyFont="1" applyFill="1" applyBorder="1" applyAlignment="1">
      <alignment horizontal="left"/>
    </xf>
    <xf numFmtId="168" fontId="68" fillId="7" borderId="7" xfId="1" applyNumberFormat="1" applyFont="1" applyFill="1" applyBorder="1"/>
    <xf numFmtId="168" fontId="68" fillId="7" borderId="8" xfId="1" applyNumberFormat="1" applyFont="1" applyFill="1" applyBorder="1"/>
    <xf numFmtId="0" fontId="68" fillId="7" borderId="7" xfId="0" applyFont="1" applyFill="1" applyBorder="1" applyAlignment="1">
      <alignment horizontal="left"/>
    </xf>
    <xf numFmtId="167" fontId="68" fillId="7" borderId="7" xfId="1" applyNumberFormat="1" applyFont="1" applyFill="1" applyBorder="1"/>
    <xf numFmtId="166" fontId="68" fillId="7" borderId="12" xfId="1" applyFont="1" applyFill="1" applyBorder="1"/>
    <xf numFmtId="0" fontId="68" fillId="7" borderId="2" xfId="0" applyFont="1" applyFill="1" applyBorder="1" applyAlignment="1">
      <alignment horizontal="left"/>
    </xf>
    <xf numFmtId="166" fontId="68" fillId="7" borderId="8" xfId="1" applyFont="1" applyFill="1" applyBorder="1"/>
    <xf numFmtId="0" fontId="57" fillId="7" borderId="34" xfId="0" applyFont="1" applyFill="1" applyBorder="1" applyAlignment="1">
      <alignment horizontal="left" vertical="center" wrapText="1"/>
    </xf>
    <xf numFmtId="166" fontId="68" fillId="7" borderId="14" xfId="1" applyFont="1" applyFill="1" applyBorder="1" applyAlignment="1">
      <alignment horizontal="left"/>
    </xf>
    <xf numFmtId="168" fontId="68" fillId="7" borderId="9" xfId="1" applyNumberFormat="1" applyFont="1" applyFill="1" applyBorder="1"/>
    <xf numFmtId="168" fontId="68" fillId="7" borderId="11" xfId="1" applyNumberFormat="1" applyFont="1" applyFill="1" applyBorder="1"/>
    <xf numFmtId="0" fontId="68" fillId="7" borderId="9" xfId="0" applyFont="1" applyFill="1" applyBorder="1" applyAlignment="1">
      <alignment horizontal="left"/>
    </xf>
    <xf numFmtId="167" fontId="68" fillId="7" borderId="9" xfId="1" applyNumberFormat="1" applyFont="1" applyFill="1" applyBorder="1"/>
    <xf numFmtId="166" fontId="68" fillId="7" borderId="13" xfId="1" applyFont="1" applyFill="1" applyBorder="1"/>
    <xf numFmtId="0" fontId="68" fillId="7" borderId="10" xfId="0" applyFont="1" applyFill="1" applyBorder="1" applyAlignment="1">
      <alignment horizontal="left"/>
    </xf>
    <xf numFmtId="166" fontId="68" fillId="7" borderId="11" xfId="1" applyFont="1" applyFill="1" applyBorder="1"/>
    <xf numFmtId="0" fontId="66" fillId="3" borderId="4" xfId="0" applyFont="1" applyFill="1" applyBorder="1" applyAlignment="1" applyProtection="1">
      <alignment vertical="center" wrapText="1"/>
      <protection locked="0"/>
    </xf>
    <xf numFmtId="49" fontId="63" fillId="18" borderId="0" xfId="0" applyNumberFormat="1" applyFont="1" applyFill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63" fillId="0" borderId="0" xfId="0" applyFont="1" applyAlignment="1" applyProtection="1">
      <alignment vertical="center"/>
      <protection locked="0"/>
    </xf>
    <xf numFmtId="0" fontId="66" fillId="3" borderId="7" xfId="0" applyFont="1" applyFill="1" applyBorder="1" applyAlignment="1" applyProtection="1">
      <alignment vertical="center" wrapText="1"/>
      <protection locked="0"/>
    </xf>
    <xf numFmtId="0" fontId="63" fillId="18" borderId="0" xfId="0" applyFont="1" applyFill="1" applyAlignment="1" applyProtection="1">
      <alignment vertical="center"/>
      <protection locked="0"/>
    </xf>
    <xf numFmtId="0" fontId="60" fillId="0" borderId="0" xfId="0" applyFont="1" applyAlignment="1" applyProtection="1">
      <alignment vertical="center"/>
      <protection locked="0"/>
    </xf>
    <xf numFmtId="0" fontId="66" fillId="3" borderId="9" xfId="0" applyFont="1" applyFill="1" applyBorder="1" applyAlignment="1" applyProtection="1">
      <alignment vertical="center" wrapText="1"/>
      <protection locked="0"/>
    </xf>
    <xf numFmtId="0" fontId="35" fillId="0" borderId="21" xfId="0" applyFont="1" applyBorder="1" applyAlignment="1">
      <alignment wrapText="1"/>
    </xf>
    <xf numFmtId="0" fontId="35" fillId="0" borderId="22" xfId="0" applyFont="1" applyBorder="1" applyAlignment="1">
      <alignment wrapText="1"/>
    </xf>
    <xf numFmtId="0" fontId="37" fillId="0" borderId="2" xfId="0" applyFont="1" applyBorder="1" applyProtection="1">
      <protection locked="0"/>
    </xf>
    <xf numFmtId="0" fontId="37" fillId="0" borderId="52" xfId="0" applyFont="1" applyBorder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65" fillId="23" borderId="18" xfId="0" applyFont="1" applyFill="1" applyBorder="1" applyAlignment="1">
      <alignment horizontal="left" wrapText="1"/>
    </xf>
    <xf numFmtId="0" fontId="70" fillId="0" borderId="0" xfId="0" applyFont="1" applyAlignment="1" applyProtection="1">
      <alignment vertical="center"/>
      <protection locked="0"/>
    </xf>
    <xf numFmtId="0" fontId="73" fillId="0" borderId="0" xfId="0" applyFont="1"/>
    <xf numFmtId="0" fontId="74" fillId="0" borderId="0" xfId="0" applyFont="1"/>
    <xf numFmtId="0" fontId="57" fillId="19" borderId="63" xfId="0" applyFont="1" applyFill="1" applyBorder="1" applyAlignment="1">
      <alignment horizontal="left" wrapText="1"/>
    </xf>
    <xf numFmtId="0" fontId="75" fillId="20" borderId="49" xfId="0" applyFont="1" applyFill="1" applyBorder="1" applyAlignment="1">
      <alignment horizontal="left" wrapText="1"/>
    </xf>
    <xf numFmtId="0" fontId="71" fillId="0" borderId="0" xfId="0" applyFont="1" applyAlignment="1">
      <alignment horizontal="left" vertical="center"/>
    </xf>
    <xf numFmtId="0" fontId="37" fillId="0" borderId="64" xfId="0" applyFont="1" applyBorder="1" applyProtection="1">
      <protection locked="0"/>
    </xf>
    <xf numFmtId="0" fontId="37" fillId="0" borderId="57" xfId="0" applyFont="1" applyBorder="1" applyProtection="1">
      <protection locked="0"/>
    </xf>
    <xf numFmtId="0" fontId="35" fillId="0" borderId="26" xfId="0" applyFont="1" applyBorder="1" applyAlignment="1">
      <alignment horizontal="center" wrapText="1"/>
    </xf>
    <xf numFmtId="0" fontId="35" fillId="0" borderId="27" xfId="0" applyFont="1" applyBorder="1" applyAlignment="1">
      <alignment horizontal="center" wrapText="1"/>
    </xf>
    <xf numFmtId="0" fontId="35" fillId="0" borderId="28" xfId="0" applyFont="1" applyBorder="1" applyAlignment="1">
      <alignment horizontal="center"/>
    </xf>
    <xf numFmtId="0" fontId="35" fillId="0" borderId="65" xfId="0" applyFont="1" applyBorder="1"/>
    <xf numFmtId="0" fontId="37" fillId="0" borderId="56" xfId="0" applyFont="1" applyBorder="1" applyProtection="1">
      <protection locked="0"/>
    </xf>
    <xf numFmtId="0" fontId="37" fillId="0" borderId="10" xfId="0" applyFont="1" applyBorder="1" applyProtection="1">
      <protection locked="0"/>
    </xf>
    <xf numFmtId="0" fontId="35" fillId="0" borderId="16" xfId="0" applyFont="1" applyBorder="1"/>
    <xf numFmtId="0" fontId="37" fillId="0" borderId="16" xfId="0" applyFont="1" applyBorder="1" applyProtection="1">
      <protection locked="0"/>
    </xf>
    <xf numFmtId="14" fontId="58" fillId="0" borderId="23" xfId="0" applyNumberFormat="1" applyFont="1" applyBorder="1" applyAlignment="1">
      <alignment horizontal="center"/>
    </xf>
    <xf numFmtId="14" fontId="58" fillId="0" borderId="24" xfId="0" applyNumberFormat="1" applyFont="1" applyBorder="1" applyAlignment="1">
      <alignment horizontal="center"/>
    </xf>
    <xf numFmtId="14" fontId="58" fillId="0" borderId="25" xfId="0" applyNumberFormat="1" applyFont="1" applyBorder="1" applyAlignment="1">
      <alignment horizontal="center"/>
    </xf>
    <xf numFmtId="0" fontId="57" fillId="11" borderId="51" xfId="0" applyFont="1" applyFill="1" applyBorder="1" applyAlignment="1">
      <alignment horizontal="center" vertical="center" wrapText="1"/>
    </xf>
    <xf numFmtId="0" fontId="57" fillId="11" borderId="58" xfId="0" applyFont="1" applyFill="1" applyBorder="1" applyAlignment="1">
      <alignment horizontal="center" vertical="center" wrapText="1"/>
    </xf>
    <xf numFmtId="0" fontId="57" fillId="11" borderId="34" xfId="0" applyFont="1" applyFill="1" applyBorder="1" applyAlignment="1">
      <alignment horizontal="center" vertical="center" wrapText="1"/>
    </xf>
    <xf numFmtId="0" fontId="57" fillId="7" borderId="51" xfId="0" applyFont="1" applyFill="1" applyBorder="1" applyAlignment="1">
      <alignment horizontal="left" vertical="center" wrapText="1"/>
    </xf>
    <xf numFmtId="0" fontId="57" fillId="7" borderId="58" xfId="0" applyFont="1" applyFill="1" applyBorder="1" applyAlignment="1">
      <alignment horizontal="left" vertical="center" wrapText="1"/>
    </xf>
    <xf numFmtId="0" fontId="57" fillId="7" borderId="34" xfId="0" applyFont="1" applyFill="1" applyBorder="1" applyAlignment="1">
      <alignment horizontal="left" vertical="center" wrapText="1"/>
    </xf>
    <xf numFmtId="0" fontId="57" fillId="10" borderId="51" xfId="0" applyFont="1" applyFill="1" applyBorder="1" applyAlignment="1">
      <alignment horizontal="left" vertical="center" wrapText="1"/>
    </xf>
    <xf numFmtId="0" fontId="57" fillId="10" borderId="58" xfId="0" applyFont="1" applyFill="1" applyBorder="1" applyAlignment="1">
      <alignment horizontal="left" vertical="center" wrapText="1"/>
    </xf>
    <xf numFmtId="0" fontId="57" fillId="10" borderId="34" xfId="0" applyFont="1" applyFill="1" applyBorder="1" applyAlignment="1">
      <alignment horizontal="left" vertical="center" wrapText="1"/>
    </xf>
    <xf numFmtId="0" fontId="57" fillId="6" borderId="51" xfId="0" applyFont="1" applyFill="1" applyBorder="1" applyAlignment="1">
      <alignment horizontal="left" vertical="center" wrapText="1"/>
    </xf>
    <xf numFmtId="0" fontId="57" fillId="6" borderId="58" xfId="0" applyFont="1" applyFill="1" applyBorder="1" applyAlignment="1">
      <alignment horizontal="left" vertical="center" wrapText="1"/>
    </xf>
    <xf numFmtId="0" fontId="57" fillId="6" borderId="34" xfId="0" applyFont="1" applyFill="1" applyBorder="1" applyAlignment="1">
      <alignment horizontal="left" vertical="center" wrapText="1"/>
    </xf>
    <xf numFmtId="0" fontId="57" fillId="9" borderId="51" xfId="0" applyFont="1" applyFill="1" applyBorder="1" applyAlignment="1">
      <alignment horizontal="left" vertical="center" wrapText="1"/>
    </xf>
    <xf numFmtId="0" fontId="57" fillId="9" borderId="58" xfId="0" applyFont="1" applyFill="1" applyBorder="1" applyAlignment="1">
      <alignment horizontal="left" vertical="center" wrapText="1"/>
    </xf>
    <xf numFmtId="0" fontId="57" fillId="9" borderId="34" xfId="0" applyFont="1" applyFill="1" applyBorder="1" applyAlignment="1">
      <alignment horizontal="left" vertical="center" wrapText="1"/>
    </xf>
    <xf numFmtId="14" fontId="59" fillId="0" borderId="23" xfId="0" applyNumberFormat="1" applyFont="1" applyBorder="1" applyAlignment="1">
      <alignment horizontal="center"/>
    </xf>
    <xf numFmtId="14" fontId="59" fillId="0" borderId="24" xfId="0" applyNumberFormat="1" applyFont="1" applyBorder="1" applyAlignment="1">
      <alignment horizontal="center"/>
    </xf>
    <xf numFmtId="14" fontId="59" fillId="0" borderId="25" xfId="0" applyNumberFormat="1" applyFont="1" applyBorder="1" applyAlignment="1">
      <alignment horizontal="center"/>
    </xf>
    <xf numFmtId="0" fontId="57" fillId="8" borderId="51" xfId="0" applyFont="1" applyFill="1" applyBorder="1" applyAlignment="1">
      <alignment horizontal="left" vertical="center" wrapText="1"/>
    </xf>
    <xf numFmtId="0" fontId="57" fillId="8" borderId="34" xfId="0" applyFont="1" applyFill="1" applyBorder="1" applyAlignment="1">
      <alignment horizontal="left" vertical="center" wrapText="1"/>
    </xf>
    <xf numFmtId="0" fontId="57" fillId="8" borderId="58" xfId="0" applyFont="1" applyFill="1" applyBorder="1" applyAlignment="1">
      <alignment horizontal="left" vertical="center" wrapText="1"/>
    </xf>
    <xf numFmtId="14" fontId="59" fillId="0" borderId="0" xfId="0" applyNumberFormat="1" applyFont="1" applyAlignment="1" applyProtection="1">
      <alignment horizontal="left" vertical="center" wrapText="1"/>
      <protection locked="0"/>
    </xf>
    <xf numFmtId="0" fontId="66" fillId="3" borderId="13" xfId="0" applyFont="1" applyFill="1" applyBorder="1" applyAlignment="1" applyProtection="1">
      <alignment horizontal="center" wrapText="1"/>
      <protection locked="0"/>
    </xf>
    <xf numFmtId="0" fontId="66" fillId="3" borderId="14" xfId="0" applyFont="1" applyFill="1" applyBorder="1" applyAlignment="1" applyProtection="1">
      <alignment horizontal="center" wrapText="1"/>
      <protection locked="0"/>
    </xf>
    <xf numFmtId="0" fontId="66" fillId="3" borderId="15" xfId="0" applyFont="1" applyFill="1" applyBorder="1" applyAlignment="1" applyProtection="1">
      <alignment horizontal="center" wrapText="1"/>
      <protection locked="0"/>
    </xf>
    <xf numFmtId="0" fontId="66" fillId="3" borderId="12" xfId="0" applyFont="1" applyFill="1" applyBorder="1" applyAlignment="1" applyProtection="1">
      <alignment horizontal="center" vertical="center" wrapText="1"/>
      <protection locked="0"/>
    </xf>
    <xf numFmtId="0" fontId="66" fillId="3" borderId="53" xfId="0" applyFont="1" applyFill="1" applyBorder="1" applyAlignment="1" applyProtection="1">
      <alignment horizontal="center" vertical="center" wrapText="1"/>
      <protection locked="0"/>
    </xf>
    <xf numFmtId="0" fontId="66" fillId="3" borderId="60" xfId="0" applyFont="1" applyFill="1" applyBorder="1" applyAlignment="1" applyProtection="1">
      <alignment horizontal="center" vertical="center" wrapText="1"/>
      <protection locked="0"/>
    </xf>
    <xf numFmtId="0" fontId="66" fillId="3" borderId="17" xfId="0" applyFont="1" applyFill="1" applyBorder="1" applyAlignment="1" applyProtection="1">
      <alignment horizontal="center" vertical="center" wrapText="1"/>
      <protection locked="0"/>
    </xf>
    <xf numFmtId="0" fontId="66" fillId="3" borderId="36" xfId="0" applyFont="1" applyFill="1" applyBorder="1" applyAlignment="1" applyProtection="1">
      <alignment horizontal="center" vertical="center" wrapText="1"/>
      <protection locked="0"/>
    </xf>
    <xf numFmtId="0" fontId="66" fillId="3" borderId="5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49" fontId="35" fillId="3" borderId="5" xfId="0" applyNumberFormat="1" applyFont="1" applyFill="1" applyBorder="1" applyAlignment="1" applyProtection="1">
      <alignment horizontal="center"/>
      <protection locked="0"/>
    </xf>
    <xf numFmtId="49" fontId="35" fillId="3" borderId="6" xfId="0" applyNumberFormat="1" applyFont="1" applyFill="1" applyBorder="1" applyAlignment="1" applyProtection="1">
      <alignment horizontal="center"/>
      <protection locked="0"/>
    </xf>
    <xf numFmtId="49" fontId="35" fillId="3" borderId="2" xfId="0" applyNumberFormat="1" applyFont="1" applyFill="1" applyBorder="1" applyAlignment="1" applyProtection="1">
      <alignment horizontal="center"/>
      <protection locked="0"/>
    </xf>
    <xf numFmtId="49" fontId="35" fillId="3" borderId="8" xfId="0" applyNumberFormat="1" applyFont="1" applyFill="1" applyBorder="1" applyAlignment="1" applyProtection="1">
      <alignment horizontal="center"/>
      <protection locked="0"/>
    </xf>
    <xf numFmtId="49" fontId="35" fillId="3" borderId="13" xfId="0" applyNumberFormat="1" applyFont="1" applyFill="1" applyBorder="1" applyAlignment="1" applyProtection="1">
      <alignment horizontal="center"/>
      <protection locked="0"/>
    </xf>
    <xf numFmtId="49" fontId="35" fillId="3" borderId="14" xfId="0" applyNumberFormat="1" applyFont="1" applyFill="1" applyBorder="1" applyAlignment="1" applyProtection="1">
      <alignment horizontal="center"/>
      <protection locked="0"/>
    </xf>
    <xf numFmtId="49" fontId="35" fillId="3" borderId="15" xfId="0" applyNumberFormat="1" applyFont="1" applyFill="1" applyBorder="1" applyAlignment="1" applyProtection="1">
      <alignment horizontal="center"/>
      <protection locked="0"/>
    </xf>
    <xf numFmtId="0" fontId="3" fillId="0" borderId="55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5" fillId="0" borderId="55" xfId="0" applyFont="1" applyBorder="1" applyAlignment="1">
      <alignment horizontal="center"/>
    </xf>
    <xf numFmtId="0" fontId="35" fillId="0" borderId="35" xfId="0" applyFont="1" applyBorder="1" applyAlignment="1">
      <alignment horizontal="center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43" xfId="0" applyFont="1" applyBorder="1" applyAlignment="1" applyProtection="1">
      <alignment horizontal="center"/>
      <protection locked="0"/>
    </xf>
    <xf numFmtId="0" fontId="65" fillId="23" borderId="23" xfId="0" applyFont="1" applyFill="1" applyBorder="1" applyAlignment="1">
      <alignment horizontal="left" wrapText="1"/>
    </xf>
    <xf numFmtId="0" fontId="65" fillId="23" borderId="25" xfId="0" applyFont="1" applyFill="1" applyBorder="1" applyAlignment="1">
      <alignment horizontal="left" wrapText="1"/>
    </xf>
    <xf numFmtId="0" fontId="35" fillId="0" borderId="21" xfId="0" applyFont="1" applyBorder="1" applyAlignment="1">
      <alignment horizontal="center" wrapText="1"/>
    </xf>
    <xf numFmtId="0" fontId="35" fillId="0" borderId="59" xfId="0" applyFont="1" applyBorder="1" applyAlignment="1">
      <alignment horizontal="center" wrapText="1"/>
    </xf>
    <xf numFmtId="0" fontId="35" fillId="0" borderId="65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35" fillId="0" borderId="22" xfId="0" applyFont="1" applyBorder="1" applyAlignment="1">
      <alignment horizontal="center" wrapText="1"/>
    </xf>
    <xf numFmtId="0" fontId="35" fillId="0" borderId="60" xfId="0" applyFont="1" applyBorder="1" applyAlignment="1">
      <alignment horizontal="center" wrapText="1"/>
    </xf>
    <xf numFmtId="164" fontId="42" fillId="0" borderId="0" xfId="0" applyNumberFormat="1" applyFont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1" fontId="38" fillId="2" borderId="24" xfId="0" applyNumberFormat="1" applyFont="1" applyFill="1" applyBorder="1" applyAlignment="1">
      <alignment horizontal="center"/>
    </xf>
    <xf numFmtId="0" fontId="38" fillId="2" borderId="24" xfId="0" applyFont="1" applyFill="1" applyBorder="1" applyAlignment="1">
      <alignment horizontal="center"/>
    </xf>
    <xf numFmtId="0" fontId="38" fillId="2" borderId="35" xfId="0" applyFont="1" applyFill="1" applyBorder="1" applyAlignment="1">
      <alignment horizontal="center"/>
    </xf>
    <xf numFmtId="0" fontId="24" fillId="0" borderId="2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/>
    </xf>
    <xf numFmtId="0" fontId="15" fillId="3" borderId="56" xfId="0" applyFont="1" applyFill="1" applyBorder="1" applyAlignment="1">
      <alignment horizontal="center"/>
    </xf>
    <xf numFmtId="0" fontId="15" fillId="13" borderId="17" xfId="0" applyFont="1" applyFill="1" applyBorder="1" applyAlignment="1">
      <alignment horizontal="center"/>
    </xf>
    <xf numFmtId="0" fontId="15" fillId="13" borderId="36" xfId="0" applyFont="1" applyFill="1" applyBorder="1" applyAlignment="1">
      <alignment horizontal="center"/>
    </xf>
    <xf numFmtId="0" fontId="15" fillId="13" borderId="37" xfId="0" applyFont="1" applyFill="1" applyBorder="1" applyAlignment="1">
      <alignment horizontal="center"/>
    </xf>
    <xf numFmtId="0" fontId="15" fillId="13" borderId="13" xfId="0" applyFont="1" applyFill="1" applyBorder="1" applyAlignment="1">
      <alignment horizontal="center"/>
    </xf>
    <xf numFmtId="0" fontId="15" fillId="13" borderId="14" xfId="0" applyFont="1" applyFill="1" applyBorder="1" applyAlignment="1">
      <alignment horizontal="center"/>
    </xf>
    <xf numFmtId="0" fontId="15" fillId="13" borderId="56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 wrapText="1"/>
    </xf>
    <xf numFmtId="0" fontId="15" fillId="3" borderId="37" xfId="0" applyFont="1" applyFill="1" applyBorder="1" applyAlignment="1">
      <alignment horizontal="center" wrapText="1"/>
    </xf>
    <xf numFmtId="0" fontId="15" fillId="3" borderId="13" xfId="0" applyFont="1" applyFill="1" applyBorder="1" applyAlignment="1">
      <alignment horizontal="center" wrapText="1"/>
    </xf>
    <xf numFmtId="0" fontId="15" fillId="3" borderId="56" xfId="0" applyFont="1" applyFill="1" applyBorder="1" applyAlignment="1">
      <alignment horizontal="center" wrapText="1"/>
    </xf>
    <xf numFmtId="0" fontId="15" fillId="13" borderId="17" xfId="0" applyFont="1" applyFill="1" applyBorder="1" applyAlignment="1">
      <alignment horizontal="center" wrapText="1"/>
    </xf>
    <xf numFmtId="0" fontId="15" fillId="13" borderId="37" xfId="0" applyFont="1" applyFill="1" applyBorder="1" applyAlignment="1">
      <alignment horizontal="center" wrapText="1"/>
    </xf>
    <xf numFmtId="0" fontId="15" fillId="13" borderId="13" xfId="0" applyFont="1" applyFill="1" applyBorder="1" applyAlignment="1">
      <alignment horizontal="center" wrapText="1"/>
    </xf>
    <xf numFmtId="0" fontId="15" fillId="13" borderId="56" xfId="0" applyFont="1" applyFill="1" applyBorder="1" applyAlignment="1">
      <alignment horizontal="center" wrapText="1"/>
    </xf>
    <xf numFmtId="0" fontId="16" fillId="4" borderId="23" xfId="0" applyFont="1" applyFill="1" applyBorder="1" applyAlignment="1">
      <alignment horizontal="center"/>
    </xf>
    <xf numFmtId="0" fontId="16" fillId="4" borderId="35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15" fillId="3" borderId="36" xfId="0" applyFont="1" applyFill="1" applyBorder="1" applyAlignment="1">
      <alignment horizontal="center"/>
    </xf>
    <xf numFmtId="0" fontId="15" fillId="3" borderId="37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35" fillId="0" borderId="0" xfId="0" applyNumberFormat="1" applyFont="1" applyAlignment="1" applyProtection="1">
      <alignment horizontal="left"/>
      <protection locked="0"/>
    </xf>
    <xf numFmtId="0" fontId="77" fillId="0" borderId="0" xfId="6" applyAlignment="1" applyProtection="1">
      <alignment horizontal="left" vertical="center" wrapText="1"/>
      <protection locked="0"/>
    </xf>
    <xf numFmtId="0" fontId="57" fillId="22" borderId="0" xfId="0" applyFont="1" applyFill="1" applyBorder="1" applyAlignment="1" applyProtection="1">
      <alignment horizontal="center"/>
      <protection locked="0"/>
    </xf>
    <xf numFmtId="0" fontId="35" fillId="0" borderId="66" xfId="0" applyFont="1" applyBorder="1" applyProtection="1">
      <protection locked="0"/>
    </xf>
    <xf numFmtId="0" fontId="37" fillId="0" borderId="62" xfId="0" applyFont="1" applyBorder="1" applyProtection="1">
      <protection locked="0"/>
    </xf>
    <xf numFmtId="0" fontId="37" fillId="0" borderId="12" xfId="0" applyFont="1" applyBorder="1" applyProtection="1">
      <protection locked="0"/>
    </xf>
    <xf numFmtId="0" fontId="37" fillId="0" borderId="13" xfId="0" applyFont="1" applyBorder="1" applyProtection="1">
      <protection locked="0"/>
    </xf>
    <xf numFmtId="0" fontId="37" fillId="0" borderId="67" xfId="0" applyFont="1" applyBorder="1" applyProtection="1">
      <protection locked="0"/>
    </xf>
    <xf numFmtId="0" fontId="35" fillId="0" borderId="68" xfId="0" applyFont="1" applyBorder="1" applyProtection="1">
      <protection locked="0"/>
    </xf>
    <xf numFmtId="0" fontId="37" fillId="0" borderId="69" xfId="0" applyFont="1" applyBorder="1" applyProtection="1">
      <protection locked="0"/>
    </xf>
    <xf numFmtId="0" fontId="35" fillId="0" borderId="70" xfId="0" applyFont="1" applyBorder="1" applyProtection="1">
      <protection locked="0"/>
    </xf>
    <xf numFmtId="0" fontId="35" fillId="0" borderId="71" xfId="0" applyFont="1" applyBorder="1" applyProtection="1">
      <protection locked="0"/>
    </xf>
    <xf numFmtId="0" fontId="23" fillId="8" borderId="73" xfId="0" applyFont="1" applyFill="1" applyBorder="1" applyAlignment="1" applyProtection="1">
      <alignment horizontal="center" vertical="center"/>
      <protection locked="0"/>
    </xf>
    <xf numFmtId="0" fontId="23" fillId="8" borderId="74" xfId="0" applyFont="1" applyFill="1" applyBorder="1" applyAlignment="1" applyProtection="1">
      <alignment horizontal="center" vertical="center"/>
      <protection locked="0"/>
    </xf>
    <xf numFmtId="0" fontId="37" fillId="0" borderId="75" xfId="0" applyFont="1" applyBorder="1" applyProtection="1">
      <protection locked="0"/>
    </xf>
    <xf numFmtId="0" fontId="35" fillId="0" borderId="76" xfId="0" applyFont="1" applyBorder="1" applyProtection="1">
      <protection locked="0"/>
    </xf>
    <xf numFmtId="0" fontId="35" fillId="0" borderId="77" xfId="0" applyFont="1" applyBorder="1" applyProtection="1">
      <protection locked="0"/>
    </xf>
    <xf numFmtId="14" fontId="23" fillId="24" borderId="0" xfId="0" applyNumberFormat="1" applyFont="1" applyFill="1" applyBorder="1" applyAlignment="1" applyProtection="1">
      <alignment horizontal="center" vertical="center"/>
      <protection locked="0"/>
    </xf>
    <xf numFmtId="0" fontId="76" fillId="23" borderId="18" xfId="0" applyFont="1" applyFill="1" applyBorder="1" applyAlignment="1">
      <alignment horizontal="left" wrapText="1"/>
    </xf>
    <xf numFmtId="14" fontId="23" fillId="8" borderId="78" xfId="0" applyNumberFormat="1" applyFont="1" applyFill="1" applyBorder="1" applyAlignment="1" applyProtection="1">
      <alignment horizontal="center" vertical="center"/>
      <protection locked="0"/>
    </xf>
    <xf numFmtId="0" fontId="72" fillId="23" borderId="72" xfId="0" applyFont="1" applyFill="1" applyBorder="1" applyAlignment="1" applyProtection="1">
      <alignment horizontal="center" vertical="center"/>
      <protection locked="0"/>
    </xf>
    <xf numFmtId="0" fontId="72" fillId="23" borderId="73" xfId="0" applyFont="1" applyFill="1" applyBorder="1" applyAlignment="1" applyProtection="1">
      <alignment horizontal="center" vertical="center"/>
      <protection locked="0"/>
    </xf>
    <xf numFmtId="0" fontId="72" fillId="23" borderId="74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/>
    <xf numFmtId="0" fontId="50" fillId="0" borderId="0" xfId="0" applyFont="1" applyAlignment="1"/>
    <xf numFmtId="0" fontId="6" fillId="0" borderId="0" xfId="0" applyFont="1" applyAlignment="1"/>
    <xf numFmtId="0" fontId="16" fillId="0" borderId="1" xfId="0" applyFont="1" applyBorder="1" applyAlignment="1"/>
    <xf numFmtId="0" fontId="14" fillId="0" borderId="1" xfId="0" applyFont="1" applyBorder="1" applyAlignment="1"/>
    <xf numFmtId="0" fontId="8" fillId="0" borderId="0" xfId="0" applyFont="1" applyAlignment="1"/>
  </cellXfs>
  <cellStyles count="7">
    <cellStyle name="Excel Built-in Normal" xfId="1" xr:uid="{7903564D-EE45-4D3D-ABEE-E119BE832C64}"/>
    <cellStyle name="Hyperlink" xfId="6" xr:uid="{00000000-000B-0000-0000-000008000000}"/>
    <cellStyle name="Navadno" xfId="0" builtinId="0"/>
    <cellStyle name="Normalny 2" xfId="5" xr:uid="{74DC376F-9B7E-42FC-8BCB-2C0D8FDE50AD}"/>
    <cellStyle name="Normalny 3" xfId="4" xr:uid="{A3CD543D-DA27-4879-B259-FE08A1F2DA4C}"/>
    <cellStyle name="Normalny 4" xfId="3" xr:uid="{061980EE-A108-4920-9FBC-0CF8EFDA9556}"/>
    <cellStyle name="Normalny 5" xfId="2" xr:uid="{068BC129-675C-47DA-9073-BC017DCEA1B4}"/>
  </cellStyles>
  <dxfs count="0"/>
  <tableStyles count="0" defaultTableStyle="TableStyleMedium2" defaultPivotStyle="PivotStyleLight16"/>
  <colors>
    <mruColors>
      <color rgb="FFEEF8E4"/>
      <color rgb="FFE7F9FF"/>
      <color rgb="FF76B531"/>
      <color rgb="FF0099CC"/>
      <color rgb="FF080808"/>
      <color rgb="FFFFCCFF"/>
      <color rgb="FFCDFFCD"/>
      <color rgb="FF99FF99"/>
      <color rgb="FFF1E8F8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809625</xdr:colOff>
      <xdr:row>107</xdr:row>
      <xdr:rowOff>0</xdr:rowOff>
    </xdr:from>
    <xdr:ext cx="65" cy="172227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646FC4CE-9CC2-49BC-BEE0-FE3C08E8EABC}"/>
            </a:ext>
          </a:extLst>
        </xdr:cNvPr>
        <xdr:cNvSpPr txBox="1"/>
      </xdr:nvSpPr>
      <xdr:spPr>
        <a:xfrm>
          <a:off x="6892925" y="1472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7</xdr:col>
      <xdr:colOff>837720</xdr:colOff>
      <xdr:row>107</xdr:row>
      <xdr:rowOff>0</xdr:rowOff>
    </xdr:from>
    <xdr:ext cx="360" cy="171720"/>
    <xdr:sp macro="" textlink="">
      <xdr:nvSpPr>
        <xdr:cNvPr id="3" name="PoljeZBesedilom 1">
          <a:extLst>
            <a:ext uri="{FF2B5EF4-FFF2-40B4-BE49-F238E27FC236}">
              <a16:creationId xmlns:a16="http://schemas.microsoft.com/office/drawing/2014/main" id="{0D737CCF-90B2-4B45-905D-CDB9452C0212}"/>
            </a:ext>
          </a:extLst>
        </xdr:cNvPr>
        <xdr:cNvSpPr/>
      </xdr:nvSpPr>
      <xdr:spPr>
        <a:xfrm>
          <a:off x="6908320" y="23030130"/>
          <a:ext cx="360" cy="171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0" tIns="0" rIns="0" bIns="0" anchor="t" compatLnSpc="0">
          <a:spAutoFit/>
        </a:bodyPr>
        <a:lstStyle/>
        <a:p>
          <a:pPr lvl="0" rtl="0" hangingPunct="0">
            <a:buNone/>
            <a:tabLst/>
          </a:pPr>
          <a:endParaRPr lang="it-IT" sz="1200" kern="1200"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837720</xdr:colOff>
      <xdr:row>107</xdr:row>
      <xdr:rowOff>0</xdr:rowOff>
    </xdr:from>
    <xdr:ext cx="360" cy="171720"/>
    <xdr:sp macro="" textlink="">
      <xdr:nvSpPr>
        <xdr:cNvPr id="4" name="PoljeZBesedilom 1">
          <a:extLst>
            <a:ext uri="{FF2B5EF4-FFF2-40B4-BE49-F238E27FC236}">
              <a16:creationId xmlns:a16="http://schemas.microsoft.com/office/drawing/2014/main" id="{1D4258B8-C948-4DD0-948A-262F97F80456}"/>
            </a:ext>
          </a:extLst>
        </xdr:cNvPr>
        <xdr:cNvSpPr/>
      </xdr:nvSpPr>
      <xdr:spPr>
        <a:xfrm>
          <a:off x="6908320" y="23030130"/>
          <a:ext cx="360" cy="171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0" tIns="0" rIns="0" bIns="0" anchor="t" compatLnSpc="0">
          <a:spAutoFit/>
        </a:bodyPr>
        <a:lstStyle/>
        <a:p>
          <a:pPr lvl="0" rtl="0" hangingPunct="0">
            <a:buNone/>
            <a:tabLst/>
          </a:pPr>
          <a:endParaRPr lang="it-IT" sz="1200" kern="1200"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twoCellAnchor editAs="oneCell">
    <xdr:from>
      <xdr:col>0</xdr:col>
      <xdr:colOff>154214</xdr:colOff>
      <xdr:row>0</xdr:row>
      <xdr:rowOff>0</xdr:rowOff>
    </xdr:from>
    <xdr:to>
      <xdr:col>0</xdr:col>
      <xdr:colOff>1152070</xdr:colOff>
      <xdr:row>3</xdr:row>
      <xdr:rowOff>153024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A096D236-B395-2DAE-3EAF-03B6F1202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14" y="0"/>
          <a:ext cx="997856" cy="1288313"/>
        </a:xfrm>
        <a:prstGeom prst="rect">
          <a:avLst/>
        </a:prstGeom>
      </xdr:spPr>
    </xdr:pic>
    <xdr:clientData/>
  </xdr:twoCellAnchor>
  <xdr:twoCellAnchor>
    <xdr:from>
      <xdr:col>6</xdr:col>
      <xdr:colOff>809171</xdr:colOff>
      <xdr:row>3</xdr:row>
      <xdr:rowOff>168729</xdr:rowOff>
    </xdr:from>
    <xdr:to>
      <xdr:col>10</xdr:col>
      <xdr:colOff>631371</xdr:colOff>
      <xdr:row>6</xdr:row>
      <xdr:rowOff>346529</xdr:rowOff>
    </xdr:to>
    <xdr:sp macro="" textlink="">
      <xdr:nvSpPr>
        <xdr:cNvPr id="5" name="Elipsa 4">
          <a:extLst>
            <a:ext uri="{FF2B5EF4-FFF2-40B4-BE49-F238E27FC236}">
              <a16:creationId xmlns:a16="http://schemas.microsoft.com/office/drawing/2014/main" id="{088EF9AD-BE1A-4210-B3F8-2F150D5FA8C2}"/>
            </a:ext>
          </a:extLst>
        </xdr:cNvPr>
        <xdr:cNvSpPr/>
      </xdr:nvSpPr>
      <xdr:spPr>
        <a:xfrm>
          <a:off x="8846457" y="1275443"/>
          <a:ext cx="5627914" cy="1620157"/>
        </a:xfrm>
        <a:prstGeom prst="ellipse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3</xdr:row>
      <xdr:rowOff>190500</xdr:rowOff>
    </xdr:from>
    <xdr:to>
      <xdr:col>11</xdr:col>
      <xdr:colOff>85725</xdr:colOff>
      <xdr:row>7</xdr:row>
      <xdr:rowOff>19050</xdr:rowOff>
    </xdr:to>
    <xdr:sp macro="" textlink="">
      <xdr:nvSpPr>
        <xdr:cNvPr id="2" name="Elipsa 1">
          <a:extLst>
            <a:ext uri="{FF2B5EF4-FFF2-40B4-BE49-F238E27FC236}">
              <a16:creationId xmlns:a16="http://schemas.microsoft.com/office/drawing/2014/main" id="{19A11186-A8A9-0E16-287F-B064E4F1CD6A}"/>
            </a:ext>
          </a:extLst>
        </xdr:cNvPr>
        <xdr:cNvSpPr/>
      </xdr:nvSpPr>
      <xdr:spPr>
        <a:xfrm>
          <a:off x="6896100" y="1304925"/>
          <a:ext cx="3286125" cy="112395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 editAs="oneCell">
    <xdr:from>
      <xdr:col>0</xdr:col>
      <xdr:colOff>31750</xdr:colOff>
      <xdr:row>0</xdr:row>
      <xdr:rowOff>0</xdr:rowOff>
    </xdr:from>
    <xdr:to>
      <xdr:col>0</xdr:col>
      <xdr:colOff>790584</xdr:colOff>
      <xdr:row>2</xdr:row>
      <xdr:rowOff>152855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C1187EA-BDE9-45BF-8E00-8BAF0B7E1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0"/>
          <a:ext cx="758834" cy="949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495301</xdr:colOff>
      <xdr:row>0</xdr:row>
      <xdr:rowOff>44450</xdr:rowOff>
    </xdr:from>
    <xdr:to>
      <xdr:col>7</xdr:col>
      <xdr:colOff>685801</xdr:colOff>
      <xdr:row>2</xdr:row>
      <xdr:rowOff>209307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9EC0AF1-F07B-4B3B-96EB-448587D90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1" y="44450"/>
          <a:ext cx="1625600" cy="482357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32</xdr:row>
      <xdr:rowOff>25400</xdr:rowOff>
    </xdr:from>
    <xdr:to>
      <xdr:col>5</xdr:col>
      <xdr:colOff>570738</xdr:colOff>
      <xdr:row>39</xdr:row>
      <xdr:rowOff>43688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677A7E4-568E-4514-964B-3597AFAA8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207250"/>
          <a:ext cx="1161288" cy="1161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ventsjudoslo@gmail.com" TargetMode="External"/><Relationship Id="rId1" Type="http://schemas.openxmlformats.org/officeDocument/2006/relationships/hyperlink" Target="mailto:events@judoslo.si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vents@judoslo.si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186F9-F0F9-4203-9677-18EE25578E43}">
  <sheetPr>
    <tabColor rgb="FF76B531"/>
  </sheetPr>
  <dimension ref="A1:Q107"/>
  <sheetViews>
    <sheetView showGridLines="0" tabSelected="1" view="pageLayout" zoomScale="70" zoomScaleNormal="50" zoomScalePageLayoutView="70" workbookViewId="0">
      <selection activeCell="G4" sqref="G4"/>
    </sheetView>
  </sheetViews>
  <sheetFormatPr defaultColWidth="14.42578125" defaultRowHeight="18" customHeight="1"/>
  <cols>
    <col min="1" max="1" width="22.42578125" style="53" bestFit="1" customWidth="1"/>
    <col min="2" max="2" width="22.42578125" style="53" customWidth="1"/>
    <col min="3" max="3" width="34.85546875" style="53" customWidth="1"/>
    <col min="4" max="4" width="19.140625" style="53" customWidth="1"/>
    <col min="5" max="6" width="17.28515625" style="55" customWidth="1"/>
    <col min="7" max="7" width="27.5703125" style="53" customWidth="1"/>
    <col min="8" max="8" width="23.140625" style="53" customWidth="1"/>
    <col min="9" max="9" width="12.140625" style="55" customWidth="1"/>
    <col min="10" max="10" width="19.7109375" style="55" bestFit="1" customWidth="1"/>
    <col min="11" max="11" width="15.5703125" style="55" customWidth="1"/>
    <col min="12" max="17" width="14.42578125" style="199"/>
    <col min="18" max="16384" width="14.42578125" style="53"/>
  </cols>
  <sheetData>
    <row r="1" spans="1:17" s="247" customFormat="1" ht="37.5">
      <c r="B1" s="351" t="s">
        <v>0</v>
      </c>
      <c r="E1" s="248"/>
      <c r="L1" s="248"/>
      <c r="M1" s="248"/>
      <c r="N1" s="248"/>
      <c r="O1" s="248"/>
      <c r="P1" s="248"/>
    </row>
    <row r="2" spans="1:17" s="249" customFormat="1" ht="25.5">
      <c r="B2" s="235" t="s">
        <v>1</v>
      </c>
      <c r="E2" s="250"/>
      <c r="L2" s="248"/>
      <c r="M2" s="248"/>
      <c r="N2" s="248"/>
      <c r="O2" s="248"/>
      <c r="P2" s="248"/>
    </row>
    <row r="3" spans="1:17" s="249" customFormat="1" ht="25.5">
      <c r="B3" s="235" t="s">
        <v>2</v>
      </c>
      <c r="E3" s="250"/>
      <c r="L3" s="248"/>
      <c r="M3" s="248"/>
      <c r="N3" s="248"/>
      <c r="O3" s="248"/>
      <c r="P3" s="248"/>
    </row>
    <row r="4" spans="1:17" s="249" customFormat="1" ht="33.6" customHeight="1">
      <c r="A4" s="250"/>
      <c r="B4" s="250"/>
      <c r="C4" s="250"/>
      <c r="D4" s="250"/>
      <c r="F4" s="248"/>
      <c r="L4" s="248"/>
      <c r="M4" s="248"/>
      <c r="N4" s="248"/>
      <c r="O4" s="248"/>
      <c r="P4" s="248"/>
    </row>
    <row r="5" spans="1:17" s="488" customFormat="1" ht="39.950000000000003" customHeight="1">
      <c r="A5" s="486" t="s">
        <v>3</v>
      </c>
      <c r="B5" s="547"/>
      <c r="C5" s="548"/>
      <c r="D5" s="548"/>
      <c r="E5" s="549"/>
      <c r="F5" s="487"/>
      <c r="H5" s="500" t="s">
        <v>4</v>
      </c>
      <c r="I5" s="540" t="s">
        <v>5</v>
      </c>
      <c r="J5" s="540"/>
      <c r="L5" s="489"/>
      <c r="M5" s="489"/>
      <c r="N5" s="489"/>
      <c r="O5" s="489"/>
      <c r="P5" s="489"/>
    </row>
    <row r="6" spans="1:17" s="488" customFormat="1" ht="39.950000000000003" customHeight="1">
      <c r="A6" s="490" t="s">
        <v>6</v>
      </c>
      <c r="B6" s="544"/>
      <c r="C6" s="545"/>
      <c r="D6" s="545"/>
      <c r="E6" s="546"/>
      <c r="F6" s="487"/>
      <c r="H6" s="500" t="s">
        <v>7</v>
      </c>
      <c r="I6" s="610" t="s">
        <v>8</v>
      </c>
      <c r="J6" s="610"/>
      <c r="L6" s="489"/>
      <c r="M6" s="489"/>
      <c r="N6" s="489"/>
      <c r="O6" s="489"/>
      <c r="P6" s="489"/>
    </row>
    <row r="7" spans="1:17" s="488" customFormat="1" ht="39.950000000000003" customHeight="1">
      <c r="A7" s="490" t="s">
        <v>9</v>
      </c>
      <c r="B7" s="544"/>
      <c r="C7" s="545"/>
      <c r="D7" s="545"/>
      <c r="E7" s="546"/>
      <c r="F7" s="487"/>
      <c r="G7" s="487"/>
      <c r="H7" s="487"/>
      <c r="I7" s="487"/>
      <c r="J7" s="491"/>
      <c r="K7" s="491"/>
      <c r="L7" s="489"/>
      <c r="M7" s="489"/>
      <c r="N7" s="489"/>
      <c r="O7" s="489"/>
      <c r="P7" s="489"/>
      <c r="Q7" s="492"/>
    </row>
    <row r="8" spans="1:17" s="488" customFormat="1" ht="39.950000000000003" customHeight="1">
      <c r="A8" s="490" t="s">
        <v>10</v>
      </c>
      <c r="B8" s="544"/>
      <c r="C8" s="545"/>
      <c r="D8" s="545"/>
      <c r="E8" s="546"/>
      <c r="F8" s="487"/>
      <c r="G8" s="487"/>
      <c r="H8" s="487"/>
      <c r="I8" s="487"/>
      <c r="J8" s="491"/>
      <c r="K8" s="491"/>
      <c r="L8" s="489"/>
      <c r="M8" s="489"/>
      <c r="N8" s="489"/>
      <c r="O8" s="489"/>
      <c r="P8" s="489"/>
      <c r="Q8" s="492"/>
    </row>
    <row r="9" spans="1:17" ht="51.95" customHeight="1">
      <c r="A9" s="493" t="s">
        <v>11</v>
      </c>
      <c r="B9" s="541"/>
      <c r="C9" s="542"/>
      <c r="D9" s="542"/>
      <c r="E9" s="543"/>
      <c r="F9" s="232"/>
      <c r="G9" s="232"/>
      <c r="H9" s="232"/>
      <c r="I9" s="232"/>
      <c r="J9" s="233"/>
      <c r="K9" s="233"/>
      <c r="L9" s="239"/>
      <c r="M9" s="239"/>
      <c r="N9" s="239"/>
      <c r="O9" s="239"/>
      <c r="P9" s="239"/>
    </row>
    <row r="10" spans="1:17">
      <c r="A10" s="251"/>
      <c r="B10" s="251"/>
      <c r="F10" s="233"/>
      <c r="G10" s="233"/>
      <c r="H10" s="233"/>
      <c r="I10" s="233"/>
      <c r="J10" s="233"/>
      <c r="K10" s="233"/>
      <c r="L10" s="239"/>
      <c r="M10" s="239"/>
      <c r="N10" s="239"/>
      <c r="O10" s="239"/>
      <c r="P10" s="239"/>
    </row>
    <row r="11" spans="1:17" s="255" customFormat="1">
      <c r="A11" s="501" t="s">
        <v>12</v>
      </c>
      <c r="B11" s="252"/>
      <c r="C11" s="253"/>
      <c r="D11" s="253"/>
      <c r="E11" s="253"/>
      <c r="F11" s="254"/>
      <c r="G11" s="254"/>
      <c r="H11" s="254"/>
      <c r="I11" s="254"/>
      <c r="J11" s="254"/>
      <c r="K11" s="254"/>
      <c r="L11" s="248"/>
      <c r="M11" s="248"/>
      <c r="N11" s="248"/>
      <c r="O11" s="248"/>
      <c r="P11" s="248"/>
      <c r="Q11" s="253"/>
    </row>
    <row r="12" spans="1:17" s="255" customFormat="1">
      <c r="A12" s="502" t="s">
        <v>13</v>
      </c>
      <c r="B12" s="256"/>
      <c r="C12" s="253"/>
      <c r="D12" s="253"/>
      <c r="E12" s="253"/>
      <c r="F12" s="254"/>
      <c r="G12" s="254"/>
      <c r="H12" s="254"/>
      <c r="I12" s="254"/>
      <c r="J12" s="254"/>
      <c r="K12" s="254"/>
      <c r="L12" s="248"/>
      <c r="M12" s="248"/>
      <c r="N12" s="248"/>
      <c r="O12" s="248"/>
      <c r="P12" s="248"/>
      <c r="Q12" s="253"/>
    </row>
    <row r="13" spans="1:17" s="255" customFormat="1">
      <c r="A13" s="502" t="s">
        <v>14</v>
      </c>
      <c r="B13" s="256"/>
      <c r="C13" s="249"/>
      <c r="D13" s="249"/>
      <c r="E13" s="249"/>
      <c r="F13" s="254"/>
      <c r="G13" s="254"/>
      <c r="H13" s="254"/>
      <c r="I13" s="254"/>
      <c r="J13" s="254"/>
      <c r="K13" s="254"/>
      <c r="L13" s="248"/>
      <c r="M13" s="248"/>
      <c r="N13" s="248"/>
      <c r="O13" s="248"/>
      <c r="P13" s="248"/>
      <c r="Q13" s="253"/>
    </row>
    <row r="14" spans="1:17" s="255" customFormat="1">
      <c r="A14" s="502" t="s">
        <v>15</v>
      </c>
      <c r="B14" s="256"/>
      <c r="C14" s="249"/>
      <c r="D14" s="249"/>
      <c r="E14" s="249"/>
      <c r="F14" s="249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53"/>
    </row>
    <row r="15" spans="1:17" s="255" customFormat="1">
      <c r="A15" s="256"/>
      <c r="B15" s="256"/>
      <c r="C15" s="249"/>
      <c r="D15" s="249"/>
      <c r="E15" s="249"/>
      <c r="F15" s="249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53"/>
    </row>
    <row r="16" spans="1:17" s="259" customFormat="1">
      <c r="A16" s="257"/>
      <c r="B16" s="257"/>
      <c r="C16" s="534" t="s">
        <v>16</v>
      </c>
      <c r="D16" s="535"/>
      <c r="E16" s="535"/>
      <c r="F16" s="535"/>
      <c r="G16" s="536"/>
      <c r="H16" s="516" t="s">
        <v>17</v>
      </c>
      <c r="I16" s="517"/>
      <c r="J16" s="517"/>
      <c r="K16" s="518"/>
      <c r="L16" s="258"/>
      <c r="M16" s="258"/>
      <c r="N16" s="258"/>
      <c r="O16" s="258"/>
      <c r="P16" s="258"/>
      <c r="Q16" s="252"/>
    </row>
    <row r="17" spans="1:16" s="238" customFormat="1" ht="95.1" customHeight="1">
      <c r="A17" s="237" t="s">
        <v>18</v>
      </c>
      <c r="B17" s="356" t="s">
        <v>19</v>
      </c>
      <c r="C17" s="503" t="s">
        <v>20</v>
      </c>
      <c r="D17" s="503" t="s">
        <v>21</v>
      </c>
      <c r="E17" s="241" t="s">
        <v>22</v>
      </c>
      <c r="F17" s="242" t="s">
        <v>23</v>
      </c>
      <c r="G17" s="243" t="s">
        <v>24</v>
      </c>
      <c r="H17" s="244" t="s">
        <v>25</v>
      </c>
      <c r="I17" s="245" t="s">
        <v>26</v>
      </c>
      <c r="J17" s="246" t="s">
        <v>27</v>
      </c>
      <c r="K17" s="504" t="s">
        <v>28</v>
      </c>
      <c r="L17" s="240"/>
      <c r="M17" s="240"/>
      <c r="N17" s="240"/>
      <c r="O17" s="240"/>
      <c r="P17" s="240"/>
    </row>
    <row r="18" spans="1:16" s="260" customFormat="1" ht="25.5" customHeight="1">
      <c r="A18" s="359" t="s">
        <v>29</v>
      </c>
      <c r="B18" s="360" t="s">
        <v>30</v>
      </c>
      <c r="C18" s="361"/>
      <c r="D18" s="361"/>
      <c r="E18" s="362"/>
      <c r="F18" s="363"/>
      <c r="G18" s="364"/>
      <c r="H18" s="365"/>
      <c r="I18" s="366"/>
      <c r="J18" s="366"/>
      <c r="K18" s="367"/>
      <c r="L18" s="256"/>
      <c r="M18" s="256"/>
      <c r="N18" s="256"/>
      <c r="O18" s="256"/>
      <c r="P18" s="256"/>
    </row>
    <row r="19" spans="1:16" s="260" customFormat="1" ht="25.5" customHeight="1">
      <c r="A19" s="359" t="s">
        <v>29</v>
      </c>
      <c r="B19" s="360" t="s">
        <v>30</v>
      </c>
      <c r="C19" s="361"/>
      <c r="D19" s="361"/>
      <c r="E19" s="368"/>
      <c r="F19" s="363"/>
      <c r="G19" s="364"/>
      <c r="H19" s="369"/>
      <c r="I19" s="366"/>
      <c r="J19" s="366"/>
      <c r="K19" s="370"/>
      <c r="L19" s="256"/>
      <c r="M19" s="256"/>
      <c r="N19" s="256"/>
      <c r="O19" s="256"/>
      <c r="P19" s="256"/>
    </row>
    <row r="20" spans="1:16" s="260" customFormat="1" ht="25.5" customHeight="1">
      <c r="A20" s="359" t="s">
        <v>29</v>
      </c>
      <c r="B20" s="360" t="s">
        <v>30</v>
      </c>
      <c r="C20" s="361"/>
      <c r="D20" s="361"/>
      <c r="E20" s="362"/>
      <c r="F20" s="363"/>
      <c r="G20" s="364"/>
      <c r="H20" s="365"/>
      <c r="I20" s="366"/>
      <c r="J20" s="366"/>
      <c r="K20" s="367"/>
      <c r="L20" s="256"/>
      <c r="M20" s="256"/>
      <c r="N20" s="256"/>
      <c r="O20" s="256"/>
      <c r="P20" s="256"/>
    </row>
    <row r="21" spans="1:16" s="260" customFormat="1" ht="25.5" customHeight="1">
      <c r="A21" s="359" t="s">
        <v>29</v>
      </c>
      <c r="B21" s="360" t="s">
        <v>30</v>
      </c>
      <c r="C21" s="361"/>
      <c r="D21" s="361"/>
      <c r="E21" s="368"/>
      <c r="F21" s="363"/>
      <c r="G21" s="364"/>
      <c r="H21" s="369"/>
      <c r="I21" s="366"/>
      <c r="J21" s="366"/>
      <c r="K21" s="370"/>
      <c r="L21" s="256"/>
      <c r="M21" s="256"/>
      <c r="N21" s="256"/>
      <c r="O21" s="256"/>
      <c r="P21" s="256"/>
    </row>
    <row r="22" spans="1:16" s="260" customFormat="1" ht="25.5" customHeight="1">
      <c r="A22" s="359" t="s">
        <v>29</v>
      </c>
      <c r="B22" s="360" t="s">
        <v>30</v>
      </c>
      <c r="C22" s="361"/>
      <c r="D22" s="361"/>
      <c r="E22" s="362"/>
      <c r="F22" s="363"/>
      <c r="G22" s="364"/>
      <c r="H22" s="365"/>
      <c r="I22" s="366"/>
      <c r="J22" s="366"/>
      <c r="K22" s="367"/>
      <c r="L22" s="256"/>
      <c r="M22" s="256"/>
      <c r="N22" s="256"/>
      <c r="O22" s="256"/>
      <c r="P22" s="256"/>
    </row>
    <row r="23" spans="1:16" s="260" customFormat="1" ht="25.5" customHeight="1">
      <c r="A23" s="359" t="s">
        <v>29</v>
      </c>
      <c r="B23" s="360" t="s">
        <v>30</v>
      </c>
      <c r="C23" s="361"/>
      <c r="D23" s="361"/>
      <c r="E23" s="368"/>
      <c r="F23" s="363"/>
      <c r="G23" s="364"/>
      <c r="H23" s="369"/>
      <c r="I23" s="366"/>
      <c r="J23" s="366"/>
      <c r="K23" s="370"/>
      <c r="L23" s="256"/>
      <c r="M23" s="256"/>
      <c r="N23" s="256"/>
      <c r="O23" s="256"/>
      <c r="P23" s="256"/>
    </row>
    <row r="24" spans="1:16" s="260" customFormat="1" ht="25.5" customHeight="1">
      <c r="A24" s="539" t="s">
        <v>31</v>
      </c>
      <c r="B24" s="347"/>
      <c r="C24" s="371"/>
      <c r="D24" s="371"/>
      <c r="E24" s="372"/>
      <c r="F24" s="373"/>
      <c r="G24" s="374"/>
      <c r="H24" s="375"/>
      <c r="I24" s="376"/>
      <c r="J24" s="377"/>
      <c r="K24" s="378"/>
      <c r="L24" s="256"/>
      <c r="M24" s="256"/>
      <c r="N24" s="256"/>
      <c r="O24" s="256"/>
      <c r="P24" s="256"/>
    </row>
    <row r="25" spans="1:16" s="260" customFormat="1" ht="25.5" customHeight="1">
      <c r="A25" s="538"/>
      <c r="B25" s="348"/>
      <c r="C25" s="379"/>
      <c r="D25" s="379"/>
      <c r="E25" s="304"/>
      <c r="F25" s="380"/>
      <c r="G25" s="304"/>
      <c r="H25" s="304"/>
      <c r="I25" s="381"/>
      <c r="J25" s="305"/>
      <c r="K25" s="382"/>
      <c r="L25" s="256"/>
      <c r="M25" s="256"/>
      <c r="N25" s="256"/>
      <c r="O25" s="256"/>
      <c r="P25" s="256"/>
    </row>
    <row r="26" spans="1:16" s="260" customFormat="1" ht="25.5" customHeight="1">
      <c r="A26" s="537" t="s">
        <v>31</v>
      </c>
      <c r="B26" s="346"/>
      <c r="C26" s="383"/>
      <c r="D26" s="383"/>
      <c r="E26" s="384"/>
      <c r="F26" s="385"/>
      <c r="G26" s="302"/>
      <c r="H26" s="386"/>
      <c r="I26" s="387"/>
      <c r="J26" s="303"/>
      <c r="K26" s="378"/>
      <c r="L26" s="256"/>
      <c r="M26" s="256"/>
      <c r="N26" s="256"/>
      <c r="O26" s="256"/>
      <c r="P26" s="256"/>
    </row>
    <row r="27" spans="1:16" s="260" customFormat="1" ht="25.5" customHeight="1">
      <c r="A27" s="538"/>
      <c r="B27" s="348"/>
      <c r="C27" s="379"/>
      <c r="D27" s="379"/>
      <c r="E27" s="304"/>
      <c r="F27" s="380"/>
      <c r="G27" s="304"/>
      <c r="H27" s="304"/>
      <c r="I27" s="381"/>
      <c r="J27" s="305"/>
      <c r="K27" s="382"/>
      <c r="L27" s="256"/>
      <c r="M27" s="256"/>
      <c r="N27" s="256"/>
      <c r="O27" s="256"/>
      <c r="P27" s="256"/>
    </row>
    <row r="28" spans="1:16" s="260" customFormat="1" ht="25.5" customHeight="1">
      <c r="A28" s="537" t="s">
        <v>31</v>
      </c>
      <c r="B28" s="346"/>
      <c r="C28" s="383"/>
      <c r="D28" s="383"/>
      <c r="E28" s="384"/>
      <c r="F28" s="385"/>
      <c r="G28" s="302"/>
      <c r="H28" s="386"/>
      <c r="I28" s="387"/>
      <c r="J28" s="303"/>
      <c r="K28" s="388"/>
      <c r="L28" s="256"/>
      <c r="M28" s="256"/>
      <c r="N28" s="256"/>
      <c r="O28" s="256"/>
      <c r="P28" s="256"/>
    </row>
    <row r="29" spans="1:16" s="260" customFormat="1" ht="25.5" customHeight="1">
      <c r="A29" s="538"/>
      <c r="B29" s="348"/>
      <c r="C29" s="379"/>
      <c r="D29" s="379"/>
      <c r="E29" s="304"/>
      <c r="F29" s="380"/>
      <c r="G29" s="304"/>
      <c r="H29" s="304"/>
      <c r="I29" s="381"/>
      <c r="J29" s="305"/>
      <c r="K29" s="382"/>
      <c r="L29" s="256"/>
      <c r="M29" s="256"/>
      <c r="N29" s="256"/>
      <c r="O29" s="256"/>
      <c r="P29" s="256"/>
    </row>
    <row r="30" spans="1:16" s="260" customFormat="1" ht="25.5" customHeight="1">
      <c r="A30" s="537" t="s">
        <v>31</v>
      </c>
      <c r="B30" s="346"/>
      <c r="C30" s="383"/>
      <c r="D30" s="383"/>
      <c r="E30" s="384"/>
      <c r="F30" s="385"/>
      <c r="G30" s="302"/>
      <c r="H30" s="386"/>
      <c r="I30" s="387"/>
      <c r="J30" s="303"/>
      <c r="K30" s="388"/>
      <c r="L30" s="256"/>
      <c r="M30" s="256"/>
      <c r="N30" s="256"/>
      <c r="O30" s="256"/>
      <c r="P30" s="256"/>
    </row>
    <row r="31" spans="1:16" s="260" customFormat="1" ht="25.5" customHeight="1">
      <c r="A31" s="538"/>
      <c r="B31" s="348"/>
      <c r="C31" s="379"/>
      <c r="D31" s="379"/>
      <c r="E31" s="304"/>
      <c r="F31" s="380"/>
      <c r="G31" s="304"/>
      <c r="H31" s="304"/>
      <c r="I31" s="381"/>
      <c r="J31" s="305"/>
      <c r="K31" s="382"/>
      <c r="L31" s="256"/>
      <c r="M31" s="256"/>
      <c r="N31" s="256"/>
      <c r="O31" s="256"/>
      <c r="P31" s="256"/>
    </row>
    <row r="32" spans="1:16" s="260" customFormat="1" ht="25.5" customHeight="1">
      <c r="A32" s="537" t="s">
        <v>31</v>
      </c>
      <c r="B32" s="346"/>
      <c r="C32" s="383"/>
      <c r="D32" s="371"/>
      <c r="E32" s="372"/>
      <c r="F32" s="373"/>
      <c r="G32" s="302"/>
      <c r="H32" s="386"/>
      <c r="I32" s="387"/>
      <c r="J32" s="303"/>
      <c r="K32" s="388"/>
      <c r="L32" s="256"/>
      <c r="M32" s="256"/>
      <c r="N32" s="256"/>
      <c r="O32" s="256"/>
      <c r="P32" s="256"/>
    </row>
    <row r="33" spans="1:16" s="260" customFormat="1" ht="25.5" customHeight="1">
      <c r="A33" s="538"/>
      <c r="B33" s="347"/>
      <c r="C33" s="389"/>
      <c r="D33" s="389"/>
      <c r="E33" s="390"/>
      <c r="F33" s="391"/>
      <c r="G33" s="304"/>
      <c r="H33" s="390"/>
      <c r="I33" s="392"/>
      <c r="J33" s="305"/>
      <c r="K33" s="393"/>
      <c r="L33" s="256"/>
      <c r="M33" s="256"/>
      <c r="N33" s="256"/>
      <c r="O33" s="256"/>
      <c r="P33" s="256"/>
    </row>
    <row r="34" spans="1:16" s="260" customFormat="1" ht="25.5" customHeight="1">
      <c r="A34" s="537" t="s">
        <v>31</v>
      </c>
      <c r="B34" s="346"/>
      <c r="C34" s="383"/>
      <c r="D34" s="383"/>
      <c r="E34" s="384"/>
      <c r="F34" s="385"/>
      <c r="G34" s="302"/>
      <c r="H34" s="386"/>
      <c r="I34" s="387"/>
      <c r="J34" s="303"/>
      <c r="K34" s="388"/>
      <c r="L34" s="256"/>
      <c r="M34" s="256"/>
      <c r="N34" s="256"/>
      <c r="O34" s="256"/>
      <c r="P34" s="256"/>
    </row>
    <row r="35" spans="1:16" s="260" customFormat="1" ht="25.5" customHeight="1">
      <c r="A35" s="538"/>
      <c r="B35" s="347"/>
      <c r="C35" s="389"/>
      <c r="D35" s="389"/>
      <c r="E35" s="390"/>
      <c r="F35" s="391"/>
      <c r="G35" s="304"/>
      <c r="H35" s="390"/>
      <c r="I35" s="392"/>
      <c r="J35" s="305"/>
      <c r="K35" s="393"/>
      <c r="L35" s="256"/>
      <c r="M35" s="256"/>
      <c r="N35" s="256"/>
      <c r="O35" s="256"/>
      <c r="P35" s="256"/>
    </row>
    <row r="36" spans="1:16" s="260" customFormat="1" ht="25.5" customHeight="1">
      <c r="A36" s="537" t="s">
        <v>31</v>
      </c>
      <c r="B36" s="346"/>
      <c r="C36" s="383"/>
      <c r="D36" s="383"/>
      <c r="E36" s="384"/>
      <c r="F36" s="385"/>
      <c r="G36" s="302"/>
      <c r="H36" s="386"/>
      <c r="I36" s="387"/>
      <c r="J36" s="303"/>
      <c r="K36" s="388"/>
      <c r="L36" s="256"/>
      <c r="M36" s="256"/>
      <c r="N36" s="256"/>
      <c r="O36" s="256"/>
      <c r="P36" s="256"/>
    </row>
    <row r="37" spans="1:16" s="260" customFormat="1" ht="25.5" customHeight="1">
      <c r="A37" s="538"/>
      <c r="B37" s="347"/>
      <c r="C37" s="389"/>
      <c r="D37" s="389"/>
      <c r="E37" s="390"/>
      <c r="F37" s="391"/>
      <c r="G37" s="390"/>
      <c r="H37" s="390"/>
      <c r="I37" s="392"/>
      <c r="J37" s="394"/>
      <c r="K37" s="393"/>
      <c r="L37" s="256"/>
      <c r="M37" s="256"/>
      <c r="N37" s="256"/>
      <c r="O37" s="256"/>
      <c r="P37" s="256"/>
    </row>
    <row r="38" spans="1:16" s="260" customFormat="1" ht="25.5" customHeight="1">
      <c r="A38" s="531" t="s">
        <v>32</v>
      </c>
      <c r="B38" s="338"/>
      <c r="C38" s="262"/>
      <c r="D38" s="262"/>
      <c r="E38" s="265"/>
      <c r="F38" s="264"/>
      <c r="G38" s="265"/>
      <c r="H38" s="265"/>
      <c r="I38" s="266"/>
      <c r="J38" s="267"/>
      <c r="K38" s="395"/>
      <c r="L38" s="256"/>
      <c r="M38" s="256"/>
      <c r="N38" s="256"/>
      <c r="O38" s="256"/>
      <c r="P38" s="256"/>
    </row>
    <row r="39" spans="1:16" s="260" customFormat="1" ht="25.5" customHeight="1">
      <c r="A39" s="532"/>
      <c r="B39" s="357"/>
      <c r="C39" s="396"/>
      <c r="D39" s="396"/>
      <c r="E39" s="397"/>
      <c r="F39" s="398"/>
      <c r="G39" s="397"/>
      <c r="H39" s="397"/>
      <c r="I39" s="399"/>
      <c r="J39" s="358"/>
      <c r="K39" s="400"/>
      <c r="L39" s="256"/>
      <c r="M39" s="256"/>
      <c r="N39" s="256"/>
      <c r="O39" s="256"/>
      <c r="P39" s="256"/>
    </row>
    <row r="40" spans="1:16" s="260" customFormat="1" ht="25.5" customHeight="1">
      <c r="A40" s="533"/>
      <c r="B40" s="339"/>
      <c r="C40" s="268"/>
      <c r="D40" s="268"/>
      <c r="E40" s="269"/>
      <c r="F40" s="270"/>
      <c r="G40" s="269"/>
      <c r="H40" s="269"/>
      <c r="I40" s="271"/>
      <c r="J40" s="272"/>
      <c r="K40" s="273"/>
      <c r="L40" s="256"/>
      <c r="M40" s="256"/>
      <c r="N40" s="256"/>
      <c r="O40" s="256"/>
      <c r="P40" s="256"/>
    </row>
    <row r="41" spans="1:16" s="260" customFormat="1" ht="25.5" customHeight="1">
      <c r="A41" s="531" t="s">
        <v>32</v>
      </c>
      <c r="B41" s="338"/>
      <c r="C41" s="262"/>
      <c r="D41" s="262"/>
      <c r="E41" s="265"/>
      <c r="F41" s="264"/>
      <c r="G41" s="265"/>
      <c r="H41" s="265"/>
      <c r="I41" s="266"/>
      <c r="J41" s="267"/>
      <c r="K41" s="401"/>
      <c r="L41" s="261"/>
      <c r="M41" s="261"/>
      <c r="N41" s="261"/>
      <c r="O41" s="261"/>
      <c r="P41" s="261"/>
    </row>
    <row r="42" spans="1:16" s="260" customFormat="1" ht="25.5" customHeight="1">
      <c r="A42" s="532"/>
      <c r="B42" s="357"/>
      <c r="C42" s="396"/>
      <c r="D42" s="396"/>
      <c r="E42" s="397"/>
      <c r="F42" s="398"/>
      <c r="G42" s="397"/>
      <c r="H42" s="397"/>
      <c r="I42" s="399"/>
      <c r="J42" s="358"/>
      <c r="K42" s="400"/>
      <c r="L42" s="261"/>
      <c r="M42" s="261"/>
      <c r="N42" s="261"/>
      <c r="O42" s="261"/>
      <c r="P42" s="261"/>
    </row>
    <row r="43" spans="1:16" s="260" customFormat="1" ht="25.5" customHeight="1">
      <c r="A43" s="533"/>
      <c r="B43" s="339"/>
      <c r="C43" s="268"/>
      <c r="D43" s="268"/>
      <c r="E43" s="269"/>
      <c r="F43" s="270"/>
      <c r="G43" s="269"/>
      <c r="H43" s="269"/>
      <c r="I43" s="271"/>
      <c r="J43" s="272"/>
      <c r="K43" s="273"/>
      <c r="L43" s="261"/>
      <c r="M43" s="261"/>
      <c r="N43" s="261"/>
      <c r="O43" s="261"/>
      <c r="P43" s="261"/>
    </row>
    <row r="44" spans="1:16" s="260" customFormat="1" ht="25.5" customHeight="1">
      <c r="A44" s="531" t="s">
        <v>32</v>
      </c>
      <c r="B44" s="338"/>
      <c r="C44" s="402"/>
      <c r="D44" s="402"/>
      <c r="E44" s="265"/>
      <c r="F44" s="264"/>
      <c r="G44" s="265"/>
      <c r="H44" s="403"/>
      <c r="I44" s="404"/>
      <c r="J44" s="267"/>
      <c r="K44" s="405"/>
      <c r="L44" s="261"/>
      <c r="M44" s="261"/>
      <c r="N44" s="261"/>
      <c r="O44" s="261"/>
      <c r="P44" s="261"/>
    </row>
    <row r="45" spans="1:16" s="260" customFormat="1" ht="25.5" customHeight="1">
      <c r="A45" s="532"/>
      <c r="B45" s="357"/>
      <c r="C45" s="406"/>
      <c r="D45" s="406"/>
      <c r="E45" s="397"/>
      <c r="F45" s="398"/>
      <c r="G45" s="397"/>
      <c r="H45" s="407"/>
      <c r="I45" s="408"/>
      <c r="J45" s="358"/>
      <c r="K45" s="409"/>
      <c r="L45" s="261"/>
      <c r="M45" s="261"/>
      <c r="N45" s="261"/>
      <c r="O45" s="261"/>
      <c r="P45" s="261"/>
    </row>
    <row r="46" spans="1:16" s="260" customFormat="1" ht="25.5" customHeight="1">
      <c r="A46" s="533"/>
      <c r="B46" s="339"/>
      <c r="C46" s="410"/>
      <c r="D46" s="410"/>
      <c r="E46" s="269"/>
      <c r="F46" s="270"/>
      <c r="G46" s="269"/>
      <c r="H46" s="411"/>
      <c r="I46" s="412"/>
      <c r="J46" s="272"/>
      <c r="K46" s="413"/>
      <c r="L46" s="261"/>
      <c r="M46" s="261"/>
      <c r="N46" s="261"/>
      <c r="O46" s="261"/>
      <c r="P46" s="261"/>
    </row>
    <row r="47" spans="1:16" s="260" customFormat="1" ht="25.5" customHeight="1">
      <c r="A47" s="531" t="s">
        <v>32</v>
      </c>
      <c r="B47" s="338"/>
      <c r="C47" s="262"/>
      <c r="D47" s="262"/>
      <c r="E47" s="265"/>
      <c r="F47" s="264"/>
      <c r="G47" s="265"/>
      <c r="H47" s="263"/>
      <c r="I47" s="266"/>
      <c r="J47" s="267"/>
      <c r="K47" s="395"/>
      <c r="L47" s="261"/>
      <c r="M47" s="261"/>
      <c r="N47" s="261"/>
      <c r="O47" s="261"/>
      <c r="P47" s="261"/>
    </row>
    <row r="48" spans="1:16" s="260" customFormat="1" ht="25.5" customHeight="1">
      <c r="A48" s="532"/>
      <c r="B48" s="357"/>
      <c r="C48" s="396"/>
      <c r="D48" s="396"/>
      <c r="E48" s="397"/>
      <c r="F48" s="398"/>
      <c r="G48" s="397"/>
      <c r="H48" s="414"/>
      <c r="I48" s="399"/>
      <c r="J48" s="358"/>
      <c r="K48" s="400"/>
      <c r="L48" s="261"/>
      <c r="M48" s="261"/>
      <c r="N48" s="261"/>
      <c r="O48" s="261"/>
      <c r="P48" s="261"/>
    </row>
    <row r="49" spans="1:16" s="260" customFormat="1" ht="25.5" customHeight="1">
      <c r="A49" s="533"/>
      <c r="B49" s="339"/>
      <c r="C49" s="410"/>
      <c r="D49" s="410"/>
      <c r="E49" s="269"/>
      <c r="F49" s="270"/>
      <c r="G49" s="269"/>
      <c r="H49" s="415"/>
      <c r="I49" s="412"/>
      <c r="J49" s="272"/>
      <c r="K49" s="413"/>
      <c r="L49" s="261"/>
      <c r="M49" s="261"/>
      <c r="N49" s="261"/>
      <c r="O49" s="261"/>
      <c r="P49" s="261"/>
    </row>
    <row r="50" spans="1:16" s="260" customFormat="1" ht="25.5" customHeight="1">
      <c r="A50" s="531" t="s">
        <v>32</v>
      </c>
      <c r="B50" s="338"/>
      <c r="C50" s="416"/>
      <c r="D50" s="416"/>
      <c r="E50" s="265"/>
      <c r="F50" s="264"/>
      <c r="G50" s="265"/>
      <c r="H50" s="417"/>
      <c r="I50" s="418"/>
      <c r="J50" s="267"/>
      <c r="K50" s="419"/>
      <c r="L50" s="261"/>
      <c r="M50" s="261"/>
      <c r="N50" s="261"/>
      <c r="O50" s="261"/>
      <c r="P50" s="261"/>
    </row>
    <row r="51" spans="1:16" s="260" customFormat="1" ht="25.5" customHeight="1">
      <c r="A51" s="532"/>
      <c r="B51" s="357"/>
      <c r="C51" s="420"/>
      <c r="D51" s="420"/>
      <c r="E51" s="397"/>
      <c r="F51" s="398"/>
      <c r="G51" s="397"/>
      <c r="H51" s="421"/>
      <c r="I51" s="422"/>
      <c r="J51" s="358"/>
      <c r="K51" s="423"/>
      <c r="L51" s="261"/>
      <c r="M51" s="261"/>
      <c r="N51" s="261"/>
      <c r="O51" s="261"/>
      <c r="P51" s="261"/>
    </row>
    <row r="52" spans="1:16" s="260" customFormat="1" ht="25.5" customHeight="1">
      <c r="A52" s="533"/>
      <c r="B52" s="339"/>
      <c r="C52" s="424"/>
      <c r="D52" s="424"/>
      <c r="E52" s="269"/>
      <c r="F52" s="270"/>
      <c r="G52" s="269"/>
      <c r="H52" s="425"/>
      <c r="I52" s="426"/>
      <c r="J52" s="272"/>
      <c r="K52" s="427"/>
      <c r="L52" s="261"/>
      <c r="M52" s="261"/>
      <c r="N52" s="261"/>
      <c r="O52" s="261"/>
      <c r="P52" s="261"/>
    </row>
    <row r="53" spans="1:16" s="260" customFormat="1" ht="25.5" customHeight="1">
      <c r="A53" s="531" t="s">
        <v>32</v>
      </c>
      <c r="B53" s="338"/>
      <c r="C53" s="416"/>
      <c r="D53" s="416"/>
      <c r="E53" s="263"/>
      <c r="F53" s="264"/>
      <c r="G53" s="265"/>
      <c r="H53" s="417"/>
      <c r="I53" s="418"/>
      <c r="J53" s="267"/>
      <c r="K53" s="419"/>
      <c r="L53" s="261"/>
      <c r="M53" s="261"/>
      <c r="N53" s="261"/>
      <c r="O53" s="261"/>
      <c r="P53" s="261"/>
    </row>
    <row r="54" spans="1:16" s="260" customFormat="1" ht="25.5" customHeight="1">
      <c r="A54" s="532"/>
      <c r="B54" s="357"/>
      <c r="C54" s="420"/>
      <c r="D54" s="420"/>
      <c r="E54" s="414"/>
      <c r="F54" s="398"/>
      <c r="G54" s="397"/>
      <c r="H54" s="421"/>
      <c r="I54" s="422"/>
      <c r="J54" s="358"/>
      <c r="K54" s="423"/>
      <c r="L54" s="261"/>
      <c r="M54" s="261"/>
      <c r="N54" s="261"/>
      <c r="O54" s="261"/>
      <c r="P54" s="261"/>
    </row>
    <row r="55" spans="1:16" s="260" customFormat="1" ht="25.5" customHeight="1">
      <c r="A55" s="533"/>
      <c r="B55" s="339"/>
      <c r="C55" s="424"/>
      <c r="D55" s="424"/>
      <c r="E55" s="428"/>
      <c r="F55" s="270"/>
      <c r="G55" s="269"/>
      <c r="H55" s="425"/>
      <c r="I55" s="426"/>
      <c r="J55" s="272"/>
      <c r="K55" s="427"/>
      <c r="L55" s="261"/>
      <c r="M55" s="261"/>
      <c r="N55" s="261"/>
      <c r="O55" s="261"/>
      <c r="P55" s="261"/>
    </row>
    <row r="56" spans="1:16" s="260" customFormat="1" ht="25.5" customHeight="1">
      <c r="A56" s="525" t="s">
        <v>33</v>
      </c>
      <c r="B56" s="343"/>
      <c r="C56" s="352"/>
      <c r="D56" s="352"/>
      <c r="E56" s="274"/>
      <c r="F56" s="275"/>
      <c r="G56" s="276"/>
      <c r="H56" s="277"/>
      <c r="I56" s="278"/>
      <c r="J56" s="279"/>
      <c r="K56" s="280"/>
      <c r="L56" s="261"/>
      <c r="M56" s="261"/>
      <c r="N56" s="261"/>
      <c r="O56" s="261"/>
      <c r="P56" s="261"/>
    </row>
    <row r="57" spans="1:16" s="260" customFormat="1" ht="25.5" customHeight="1">
      <c r="A57" s="526"/>
      <c r="B57" s="344"/>
      <c r="C57" s="353"/>
      <c r="D57" s="353"/>
      <c r="E57" s="281"/>
      <c r="F57" s="282"/>
      <c r="G57" s="283"/>
      <c r="H57" s="284"/>
      <c r="I57" s="285"/>
      <c r="J57" s="286"/>
      <c r="K57" s="287"/>
      <c r="L57" s="261"/>
      <c r="M57" s="261"/>
      <c r="N57" s="261"/>
      <c r="O57" s="261"/>
      <c r="P57" s="261"/>
    </row>
    <row r="58" spans="1:16" s="260" customFormat="1" ht="25.5" customHeight="1">
      <c r="A58" s="526"/>
      <c r="B58" s="344"/>
      <c r="C58" s="353"/>
      <c r="D58" s="353"/>
      <c r="E58" s="281"/>
      <c r="F58" s="282"/>
      <c r="G58" s="283"/>
      <c r="H58" s="284"/>
      <c r="I58" s="285"/>
      <c r="J58" s="286"/>
      <c r="K58" s="287"/>
      <c r="L58" s="261"/>
      <c r="M58" s="261"/>
      <c r="N58" s="261"/>
      <c r="O58" s="261"/>
      <c r="P58" s="261"/>
    </row>
    <row r="59" spans="1:16" s="260" customFormat="1" ht="25.5" customHeight="1">
      <c r="A59" s="527"/>
      <c r="B59" s="345"/>
      <c r="C59" s="354"/>
      <c r="D59" s="354"/>
      <c r="E59" s="288"/>
      <c r="F59" s="289"/>
      <c r="G59" s="290"/>
      <c r="H59" s="291"/>
      <c r="I59" s="292"/>
      <c r="J59" s="293"/>
      <c r="K59" s="294"/>
      <c r="L59" s="261"/>
      <c r="M59" s="261"/>
      <c r="N59" s="261"/>
      <c r="O59" s="261"/>
      <c r="P59" s="261"/>
    </row>
    <row r="60" spans="1:16" s="260" customFormat="1" ht="25.5" customHeight="1">
      <c r="A60" s="525" t="s">
        <v>33</v>
      </c>
      <c r="B60" s="343"/>
      <c r="C60" s="352"/>
      <c r="D60" s="352"/>
      <c r="E60" s="274"/>
      <c r="F60" s="275"/>
      <c r="G60" s="276"/>
      <c r="H60" s="277"/>
      <c r="I60" s="278"/>
      <c r="J60" s="279"/>
      <c r="K60" s="280"/>
      <c r="L60" s="261"/>
      <c r="M60" s="261"/>
      <c r="N60" s="261"/>
      <c r="O60" s="261"/>
      <c r="P60" s="261"/>
    </row>
    <row r="61" spans="1:16" s="260" customFormat="1" ht="25.5" customHeight="1">
      <c r="A61" s="526"/>
      <c r="B61" s="344"/>
      <c r="C61" s="353"/>
      <c r="D61" s="353"/>
      <c r="E61" s="281"/>
      <c r="F61" s="282"/>
      <c r="G61" s="283"/>
      <c r="H61" s="284"/>
      <c r="I61" s="285"/>
      <c r="J61" s="286"/>
      <c r="K61" s="287"/>
      <c r="L61" s="261"/>
      <c r="M61" s="261"/>
      <c r="N61" s="261"/>
      <c r="O61" s="261"/>
      <c r="P61" s="261"/>
    </row>
    <row r="62" spans="1:16" s="260" customFormat="1" ht="25.5" customHeight="1">
      <c r="A62" s="526"/>
      <c r="B62" s="344"/>
      <c r="C62" s="353"/>
      <c r="D62" s="353"/>
      <c r="E62" s="281"/>
      <c r="F62" s="282"/>
      <c r="G62" s="283"/>
      <c r="H62" s="284"/>
      <c r="I62" s="285"/>
      <c r="J62" s="286"/>
      <c r="K62" s="287"/>
      <c r="L62" s="261"/>
      <c r="M62" s="261"/>
      <c r="N62" s="261"/>
      <c r="O62" s="261"/>
      <c r="P62" s="261"/>
    </row>
    <row r="63" spans="1:16" s="260" customFormat="1" ht="25.5" customHeight="1">
      <c r="A63" s="527"/>
      <c r="B63" s="344"/>
      <c r="C63" s="355"/>
      <c r="D63" s="355"/>
      <c r="E63" s="288"/>
      <c r="F63" s="289"/>
      <c r="G63" s="290"/>
      <c r="H63" s="295"/>
      <c r="I63" s="296"/>
      <c r="J63" s="293"/>
      <c r="K63" s="294"/>
      <c r="L63" s="261"/>
      <c r="M63" s="261"/>
      <c r="N63" s="261"/>
      <c r="O63" s="261"/>
      <c r="P63" s="261"/>
    </row>
    <row r="64" spans="1:16" s="260" customFormat="1" ht="25.5" customHeight="1">
      <c r="A64" s="525" t="s">
        <v>33</v>
      </c>
      <c r="B64" s="343"/>
      <c r="C64" s="352"/>
      <c r="D64" s="352"/>
      <c r="E64" s="274"/>
      <c r="F64" s="275"/>
      <c r="G64" s="276"/>
      <c r="H64" s="277"/>
      <c r="I64" s="278"/>
      <c r="J64" s="279"/>
      <c r="K64" s="280"/>
      <c r="L64" s="261"/>
      <c r="M64" s="261"/>
      <c r="N64" s="261"/>
      <c r="O64" s="261"/>
      <c r="P64" s="261"/>
    </row>
    <row r="65" spans="1:16" s="260" customFormat="1" ht="25.5" customHeight="1">
      <c r="A65" s="526"/>
      <c r="B65" s="344"/>
      <c r="C65" s="353"/>
      <c r="D65" s="353"/>
      <c r="E65" s="281"/>
      <c r="F65" s="282"/>
      <c r="G65" s="283"/>
      <c r="H65" s="284"/>
      <c r="I65" s="285"/>
      <c r="J65" s="286"/>
      <c r="K65" s="287"/>
      <c r="L65" s="261"/>
      <c r="M65" s="261"/>
      <c r="N65" s="261"/>
      <c r="O65" s="261"/>
      <c r="P65" s="261"/>
    </row>
    <row r="66" spans="1:16" s="260" customFormat="1" ht="25.5" customHeight="1">
      <c r="A66" s="526"/>
      <c r="B66" s="344"/>
      <c r="C66" s="353"/>
      <c r="D66" s="353"/>
      <c r="E66" s="281"/>
      <c r="F66" s="282"/>
      <c r="G66" s="283"/>
      <c r="H66" s="284"/>
      <c r="I66" s="285"/>
      <c r="J66" s="286"/>
      <c r="K66" s="287"/>
      <c r="L66" s="261"/>
      <c r="M66" s="261"/>
      <c r="N66" s="261"/>
      <c r="O66" s="261"/>
      <c r="P66" s="261"/>
    </row>
    <row r="67" spans="1:16" s="260" customFormat="1" ht="25.5" customHeight="1">
      <c r="A67" s="527"/>
      <c r="B67" s="344"/>
      <c r="C67" s="355"/>
      <c r="D67" s="355"/>
      <c r="E67" s="297"/>
      <c r="F67" s="298"/>
      <c r="G67" s="299"/>
      <c r="H67" s="295"/>
      <c r="I67" s="296"/>
      <c r="J67" s="300"/>
      <c r="K67" s="301"/>
      <c r="L67" s="261"/>
      <c r="M67" s="261"/>
      <c r="N67" s="261"/>
      <c r="O67" s="261"/>
      <c r="P67" s="261"/>
    </row>
    <row r="68" spans="1:16" s="260" customFormat="1" ht="25.5" customHeight="1">
      <c r="A68" s="528" t="s">
        <v>34</v>
      </c>
      <c r="B68" s="429"/>
      <c r="C68" s="430"/>
      <c r="D68" s="430"/>
      <c r="E68" s="431"/>
      <c r="F68" s="432"/>
      <c r="G68" s="433"/>
      <c r="H68" s="434"/>
      <c r="I68" s="435"/>
      <c r="J68" s="436"/>
      <c r="K68" s="437"/>
      <c r="L68" s="261"/>
      <c r="M68" s="261"/>
      <c r="N68" s="261"/>
      <c r="O68" s="261"/>
      <c r="P68" s="261"/>
    </row>
    <row r="69" spans="1:16" s="260" customFormat="1" ht="25.5" customHeight="1">
      <c r="A69" s="529"/>
      <c r="B69" s="438"/>
      <c r="C69" s="439"/>
      <c r="D69" s="439"/>
      <c r="E69" s="440"/>
      <c r="F69" s="441"/>
      <c r="G69" s="442"/>
      <c r="H69" s="443"/>
      <c r="I69" s="444"/>
      <c r="J69" s="445"/>
      <c r="K69" s="446"/>
      <c r="L69" s="261"/>
      <c r="M69" s="261"/>
      <c r="N69" s="261"/>
      <c r="O69" s="261"/>
      <c r="P69" s="261"/>
    </row>
    <row r="70" spans="1:16" s="260" customFormat="1" ht="25.5" customHeight="1">
      <c r="A70" s="529"/>
      <c r="B70" s="438"/>
      <c r="C70" s="439"/>
      <c r="D70" s="439"/>
      <c r="E70" s="440"/>
      <c r="F70" s="441"/>
      <c r="G70" s="442"/>
      <c r="H70" s="443"/>
      <c r="I70" s="444"/>
      <c r="J70" s="445"/>
      <c r="K70" s="446"/>
      <c r="L70" s="261"/>
      <c r="M70" s="261"/>
      <c r="N70" s="261"/>
      <c r="O70" s="261"/>
      <c r="P70" s="261"/>
    </row>
    <row r="71" spans="1:16" s="260" customFormat="1" ht="25.5" customHeight="1">
      <c r="A71" s="529"/>
      <c r="B71" s="438"/>
      <c r="C71" s="439"/>
      <c r="D71" s="439"/>
      <c r="E71" s="440"/>
      <c r="F71" s="441"/>
      <c r="G71" s="442"/>
      <c r="H71" s="443"/>
      <c r="I71" s="444"/>
      <c r="J71" s="445"/>
      <c r="K71" s="446"/>
      <c r="L71" s="261"/>
      <c r="M71" s="261"/>
      <c r="N71" s="261"/>
      <c r="O71" s="261"/>
      <c r="P71" s="261"/>
    </row>
    <row r="72" spans="1:16" s="260" customFormat="1" ht="25.5" customHeight="1">
      <c r="A72" s="530"/>
      <c r="B72" s="438"/>
      <c r="C72" s="448"/>
      <c r="D72" s="448"/>
      <c r="E72" s="449"/>
      <c r="F72" s="450"/>
      <c r="G72" s="451"/>
      <c r="H72" s="452"/>
      <c r="I72" s="453"/>
      <c r="J72" s="454"/>
      <c r="K72" s="455"/>
      <c r="L72" s="261"/>
      <c r="M72" s="261"/>
      <c r="N72" s="261"/>
      <c r="O72" s="261"/>
      <c r="P72" s="261"/>
    </row>
    <row r="73" spans="1:16" s="260" customFormat="1" ht="25.5" customHeight="1">
      <c r="A73" s="528" t="s">
        <v>34</v>
      </c>
      <c r="B73" s="429"/>
      <c r="C73" s="430"/>
      <c r="D73" s="430"/>
      <c r="E73" s="431"/>
      <c r="F73" s="432"/>
      <c r="G73" s="433"/>
      <c r="H73" s="434"/>
      <c r="I73" s="435"/>
      <c r="J73" s="436"/>
      <c r="K73" s="437"/>
      <c r="L73" s="261"/>
      <c r="M73" s="261"/>
      <c r="N73" s="261"/>
      <c r="O73" s="261"/>
      <c r="P73" s="261"/>
    </row>
    <row r="74" spans="1:16" s="260" customFormat="1" ht="25.5" customHeight="1">
      <c r="A74" s="529"/>
      <c r="B74" s="438"/>
      <c r="C74" s="439"/>
      <c r="D74" s="439"/>
      <c r="E74" s="440"/>
      <c r="F74" s="441"/>
      <c r="G74" s="442"/>
      <c r="H74" s="443"/>
      <c r="I74" s="444"/>
      <c r="J74" s="445"/>
      <c r="K74" s="446"/>
      <c r="L74" s="261"/>
      <c r="M74" s="261"/>
      <c r="N74" s="261"/>
      <c r="O74" s="261"/>
      <c r="P74" s="261"/>
    </row>
    <row r="75" spans="1:16" s="260" customFormat="1" ht="25.5" customHeight="1">
      <c r="A75" s="529"/>
      <c r="B75" s="438"/>
      <c r="C75" s="439"/>
      <c r="D75" s="439"/>
      <c r="E75" s="440"/>
      <c r="F75" s="441"/>
      <c r="G75" s="442"/>
      <c r="H75" s="443"/>
      <c r="I75" s="444"/>
      <c r="J75" s="445"/>
      <c r="K75" s="446"/>
      <c r="L75" s="261"/>
      <c r="M75" s="261"/>
      <c r="N75" s="261"/>
      <c r="O75" s="261"/>
      <c r="P75" s="261"/>
    </row>
    <row r="76" spans="1:16" s="260" customFormat="1" ht="25.5" customHeight="1">
      <c r="A76" s="529"/>
      <c r="B76" s="438"/>
      <c r="C76" s="439"/>
      <c r="D76" s="439"/>
      <c r="E76" s="440"/>
      <c r="F76" s="441"/>
      <c r="G76" s="442"/>
      <c r="H76" s="443"/>
      <c r="I76" s="444"/>
      <c r="J76" s="445"/>
      <c r="K76" s="446"/>
      <c r="L76" s="261"/>
      <c r="M76" s="261"/>
      <c r="N76" s="261"/>
      <c r="O76" s="261"/>
      <c r="P76" s="261"/>
    </row>
    <row r="77" spans="1:16" s="260" customFormat="1" ht="25.5" customHeight="1">
      <c r="A77" s="530"/>
      <c r="B77" s="447"/>
      <c r="C77" s="456"/>
      <c r="D77" s="456"/>
      <c r="E77" s="449"/>
      <c r="F77" s="450"/>
      <c r="G77" s="451"/>
      <c r="H77" s="457"/>
      <c r="I77" s="458"/>
      <c r="J77" s="454"/>
      <c r="K77" s="455"/>
      <c r="L77" s="261"/>
      <c r="M77" s="261"/>
      <c r="N77" s="261"/>
      <c r="O77" s="261"/>
      <c r="P77" s="261"/>
    </row>
    <row r="78" spans="1:16" s="260" customFormat="1" ht="25.5" customHeight="1">
      <c r="A78" s="519" t="s">
        <v>35</v>
      </c>
      <c r="B78" s="340"/>
      <c r="C78" s="306"/>
      <c r="D78" s="306"/>
      <c r="E78" s="307"/>
      <c r="F78" s="308"/>
      <c r="G78" s="309"/>
      <c r="H78" s="310"/>
      <c r="I78" s="311"/>
      <c r="J78" s="312"/>
      <c r="K78" s="313"/>
      <c r="L78" s="261"/>
      <c r="M78" s="261"/>
      <c r="N78" s="261"/>
      <c r="O78" s="261"/>
      <c r="P78" s="261"/>
    </row>
    <row r="79" spans="1:16" s="260" customFormat="1" ht="25.5" customHeight="1">
      <c r="A79" s="520"/>
      <c r="B79" s="341"/>
      <c r="C79" s="314"/>
      <c r="D79" s="314"/>
      <c r="E79" s="315"/>
      <c r="F79" s="316"/>
      <c r="G79" s="317"/>
      <c r="H79" s="318"/>
      <c r="I79" s="319"/>
      <c r="J79" s="320"/>
      <c r="K79" s="321"/>
      <c r="L79" s="261"/>
      <c r="M79" s="261"/>
      <c r="N79" s="261"/>
      <c r="O79" s="261"/>
      <c r="P79" s="261"/>
    </row>
    <row r="80" spans="1:16" s="260" customFormat="1" ht="25.5" customHeight="1">
      <c r="A80" s="520"/>
      <c r="B80" s="341"/>
      <c r="C80" s="314"/>
      <c r="D80" s="314"/>
      <c r="E80" s="315"/>
      <c r="F80" s="316"/>
      <c r="G80" s="317"/>
      <c r="H80" s="318"/>
      <c r="I80" s="319"/>
      <c r="J80" s="320"/>
      <c r="K80" s="321"/>
      <c r="L80" s="261"/>
      <c r="M80" s="261"/>
      <c r="N80" s="261"/>
      <c r="O80" s="261"/>
      <c r="P80" s="261"/>
    </row>
    <row r="81" spans="1:16" s="260" customFormat="1" ht="25.5" customHeight="1">
      <c r="A81" s="520"/>
      <c r="B81" s="341"/>
      <c r="C81" s="314"/>
      <c r="D81" s="314"/>
      <c r="E81" s="315"/>
      <c r="F81" s="316"/>
      <c r="G81" s="317"/>
      <c r="H81" s="318"/>
      <c r="I81" s="319"/>
      <c r="J81" s="320"/>
      <c r="K81" s="321"/>
      <c r="L81" s="261"/>
      <c r="M81" s="261"/>
      <c r="N81" s="261"/>
      <c r="O81" s="261"/>
      <c r="P81" s="261"/>
    </row>
    <row r="82" spans="1:16" s="260" customFormat="1" ht="25.5" customHeight="1">
      <c r="A82" s="520"/>
      <c r="B82" s="341"/>
      <c r="C82" s="314"/>
      <c r="D82" s="314"/>
      <c r="E82" s="315"/>
      <c r="F82" s="316"/>
      <c r="G82" s="317"/>
      <c r="H82" s="318"/>
      <c r="I82" s="319"/>
      <c r="J82" s="320"/>
      <c r="K82" s="321"/>
      <c r="L82" s="261"/>
      <c r="M82" s="261"/>
      <c r="N82" s="261"/>
      <c r="O82" s="261"/>
      <c r="P82" s="261"/>
    </row>
    <row r="83" spans="1:16" s="260" customFormat="1" ht="25.5" customHeight="1">
      <c r="A83" s="521"/>
      <c r="B83" s="342"/>
      <c r="C83" s="322"/>
      <c r="D83" s="322"/>
      <c r="E83" s="323"/>
      <c r="F83" s="324"/>
      <c r="G83" s="325"/>
      <c r="H83" s="326"/>
      <c r="I83" s="327"/>
      <c r="J83" s="328"/>
      <c r="K83" s="329"/>
      <c r="L83" s="261"/>
      <c r="M83" s="261"/>
      <c r="N83" s="261"/>
      <c r="O83" s="261"/>
      <c r="P83" s="261"/>
    </row>
    <row r="84" spans="1:16" s="260" customFormat="1" ht="25.5" customHeight="1">
      <c r="A84" s="519" t="s">
        <v>35</v>
      </c>
      <c r="B84" s="340"/>
      <c r="C84" s="306"/>
      <c r="D84" s="306"/>
      <c r="E84" s="307"/>
      <c r="F84" s="308"/>
      <c r="G84" s="309"/>
      <c r="H84" s="310"/>
      <c r="I84" s="311"/>
      <c r="J84" s="312"/>
      <c r="K84" s="313"/>
      <c r="L84" s="261"/>
      <c r="M84" s="261"/>
      <c r="N84" s="261"/>
      <c r="O84" s="261"/>
      <c r="P84" s="261"/>
    </row>
    <row r="85" spans="1:16" s="260" customFormat="1" ht="25.5" customHeight="1">
      <c r="A85" s="520"/>
      <c r="B85" s="341"/>
      <c r="C85" s="314"/>
      <c r="D85" s="314"/>
      <c r="E85" s="315"/>
      <c r="F85" s="316"/>
      <c r="G85" s="317"/>
      <c r="H85" s="318"/>
      <c r="I85" s="319"/>
      <c r="J85" s="320"/>
      <c r="K85" s="321"/>
      <c r="L85" s="261"/>
      <c r="M85" s="261"/>
      <c r="N85" s="261"/>
      <c r="O85" s="261"/>
      <c r="P85" s="261"/>
    </row>
    <row r="86" spans="1:16" s="260" customFormat="1" ht="25.5" customHeight="1">
      <c r="A86" s="520"/>
      <c r="B86" s="341"/>
      <c r="C86" s="314"/>
      <c r="D86" s="314"/>
      <c r="E86" s="315"/>
      <c r="F86" s="316"/>
      <c r="G86" s="317"/>
      <c r="H86" s="318"/>
      <c r="I86" s="319"/>
      <c r="J86" s="320"/>
      <c r="K86" s="321"/>
      <c r="L86" s="261"/>
      <c r="M86" s="261"/>
      <c r="N86" s="261"/>
      <c r="O86" s="261"/>
      <c r="P86" s="261"/>
    </row>
    <row r="87" spans="1:16" s="260" customFormat="1" ht="25.5" customHeight="1">
      <c r="A87" s="520"/>
      <c r="B87" s="341"/>
      <c r="C87" s="314"/>
      <c r="D87" s="314"/>
      <c r="E87" s="315"/>
      <c r="F87" s="316"/>
      <c r="G87" s="317"/>
      <c r="H87" s="318"/>
      <c r="I87" s="319"/>
      <c r="J87" s="320"/>
      <c r="K87" s="321"/>
      <c r="L87" s="261"/>
      <c r="M87" s="261"/>
      <c r="N87" s="261"/>
      <c r="O87" s="261"/>
      <c r="P87" s="261"/>
    </row>
    <row r="88" spans="1:16" s="260" customFormat="1" ht="25.5" customHeight="1">
      <c r="A88" s="520"/>
      <c r="B88" s="341"/>
      <c r="C88" s="314"/>
      <c r="D88" s="314"/>
      <c r="E88" s="315"/>
      <c r="F88" s="316"/>
      <c r="G88" s="317"/>
      <c r="H88" s="318"/>
      <c r="I88" s="319"/>
      <c r="J88" s="320"/>
      <c r="K88" s="321"/>
      <c r="L88" s="261"/>
      <c r="M88" s="261"/>
      <c r="N88" s="261"/>
      <c r="O88" s="261"/>
      <c r="P88" s="261"/>
    </row>
    <row r="89" spans="1:16" s="260" customFormat="1" ht="25.5" customHeight="1">
      <c r="A89" s="521"/>
      <c r="B89" s="342"/>
      <c r="C89" s="322"/>
      <c r="D89" s="322"/>
      <c r="E89" s="323"/>
      <c r="F89" s="324"/>
      <c r="G89" s="325"/>
      <c r="H89" s="326"/>
      <c r="I89" s="327"/>
      <c r="J89" s="328"/>
      <c r="K89" s="329"/>
      <c r="L89" s="261"/>
      <c r="M89" s="261"/>
      <c r="N89" s="261"/>
      <c r="O89" s="261"/>
      <c r="P89" s="261"/>
    </row>
    <row r="90" spans="1:16" s="260" customFormat="1" ht="25.5" customHeight="1">
      <c r="A90" s="522" t="s">
        <v>36</v>
      </c>
      <c r="B90" s="459"/>
      <c r="C90" s="460"/>
      <c r="D90" s="460"/>
      <c r="E90" s="461"/>
      <c r="F90" s="462"/>
      <c r="G90" s="463"/>
      <c r="H90" s="464"/>
      <c r="I90" s="465"/>
      <c r="J90" s="466"/>
      <c r="K90" s="467"/>
      <c r="L90" s="261"/>
      <c r="M90" s="261"/>
      <c r="N90" s="261"/>
      <c r="O90" s="261"/>
      <c r="P90" s="261"/>
    </row>
    <row r="91" spans="1:16" s="260" customFormat="1" ht="25.5" customHeight="1">
      <c r="A91" s="523"/>
      <c r="B91" s="468"/>
      <c r="C91" s="469"/>
      <c r="D91" s="469"/>
      <c r="E91" s="470"/>
      <c r="F91" s="471"/>
      <c r="G91" s="472"/>
      <c r="H91" s="473"/>
      <c r="I91" s="474"/>
      <c r="J91" s="475"/>
      <c r="K91" s="476"/>
      <c r="L91" s="261"/>
      <c r="M91" s="261"/>
      <c r="N91" s="261"/>
      <c r="O91" s="261"/>
      <c r="P91" s="261"/>
    </row>
    <row r="92" spans="1:16" s="260" customFormat="1" ht="25.5" customHeight="1">
      <c r="A92" s="523"/>
      <c r="B92" s="468"/>
      <c r="C92" s="469"/>
      <c r="D92" s="469"/>
      <c r="E92" s="470"/>
      <c r="F92" s="471"/>
      <c r="G92" s="472"/>
      <c r="H92" s="473"/>
      <c r="I92" s="474"/>
      <c r="J92" s="475"/>
      <c r="K92" s="476"/>
      <c r="L92" s="261"/>
      <c r="M92" s="261"/>
      <c r="N92" s="261"/>
      <c r="O92" s="261"/>
      <c r="P92" s="261"/>
    </row>
    <row r="93" spans="1:16" s="260" customFormat="1" ht="25.5" customHeight="1">
      <c r="A93" s="523"/>
      <c r="B93" s="468"/>
      <c r="C93" s="469"/>
      <c r="D93" s="469"/>
      <c r="E93" s="470"/>
      <c r="F93" s="471"/>
      <c r="G93" s="472"/>
      <c r="H93" s="473"/>
      <c r="I93" s="474"/>
      <c r="J93" s="475"/>
      <c r="K93" s="476"/>
      <c r="L93" s="261"/>
      <c r="M93" s="261"/>
      <c r="N93" s="261"/>
      <c r="O93" s="261"/>
      <c r="P93" s="261"/>
    </row>
    <row r="94" spans="1:16" s="260" customFormat="1" ht="25.5" customHeight="1">
      <c r="A94" s="523"/>
      <c r="B94" s="468"/>
      <c r="C94" s="469"/>
      <c r="D94" s="469"/>
      <c r="E94" s="470"/>
      <c r="F94" s="471"/>
      <c r="G94" s="472"/>
      <c r="H94" s="473"/>
      <c r="I94" s="474"/>
      <c r="J94" s="475"/>
      <c r="K94" s="476"/>
      <c r="L94" s="261"/>
      <c r="M94" s="261"/>
      <c r="N94" s="261"/>
      <c r="O94" s="261"/>
      <c r="P94" s="261"/>
    </row>
    <row r="95" spans="1:16" s="260" customFormat="1" ht="25.5" customHeight="1">
      <c r="A95" s="523"/>
      <c r="B95" s="468"/>
      <c r="C95" s="469"/>
      <c r="D95" s="469"/>
      <c r="E95" s="470"/>
      <c r="F95" s="471"/>
      <c r="G95" s="472"/>
      <c r="H95" s="473"/>
      <c r="I95" s="474"/>
      <c r="J95" s="475"/>
      <c r="K95" s="476"/>
      <c r="L95" s="261"/>
      <c r="M95" s="261"/>
      <c r="N95" s="261"/>
      <c r="O95" s="261"/>
      <c r="P95" s="261"/>
    </row>
    <row r="96" spans="1:16" s="260" customFormat="1" ht="25.5" customHeight="1">
      <c r="A96" s="523"/>
      <c r="B96" s="468"/>
      <c r="C96" s="469"/>
      <c r="D96" s="469"/>
      <c r="E96" s="470"/>
      <c r="F96" s="471"/>
      <c r="G96" s="472"/>
      <c r="H96" s="473"/>
      <c r="I96" s="474"/>
      <c r="J96" s="475"/>
      <c r="K96" s="476"/>
      <c r="L96" s="261"/>
      <c r="M96" s="261"/>
      <c r="N96" s="261"/>
      <c r="O96" s="261"/>
      <c r="P96" s="261"/>
    </row>
    <row r="97" spans="1:16" s="260" customFormat="1" ht="25.5" customHeight="1">
      <c r="A97" s="523"/>
      <c r="B97" s="468"/>
      <c r="C97" s="469"/>
      <c r="D97" s="469"/>
      <c r="E97" s="470"/>
      <c r="F97" s="471"/>
      <c r="G97" s="472"/>
      <c r="H97" s="473"/>
      <c r="I97" s="474"/>
      <c r="J97" s="475"/>
      <c r="K97" s="476"/>
      <c r="L97" s="261"/>
      <c r="M97" s="261"/>
      <c r="N97" s="261"/>
      <c r="O97" s="261"/>
      <c r="P97" s="261"/>
    </row>
    <row r="98" spans="1:16" s="260" customFormat="1" ht="25.5" customHeight="1">
      <c r="A98" s="524"/>
      <c r="B98" s="477"/>
      <c r="C98" s="478"/>
      <c r="D98" s="478"/>
      <c r="E98" s="479"/>
      <c r="F98" s="480"/>
      <c r="G98" s="481"/>
      <c r="H98" s="482"/>
      <c r="I98" s="483"/>
      <c r="J98" s="484"/>
      <c r="K98" s="485"/>
      <c r="L98" s="261"/>
      <c r="M98" s="261"/>
      <c r="N98" s="261"/>
      <c r="O98" s="261"/>
      <c r="P98" s="261"/>
    </row>
    <row r="99" spans="1:16" s="260" customFormat="1" ht="25.5" customHeight="1">
      <c r="A99" s="522" t="s">
        <v>36</v>
      </c>
      <c r="B99" s="459"/>
      <c r="C99" s="460"/>
      <c r="D99" s="460"/>
      <c r="E99" s="461"/>
      <c r="F99" s="462"/>
      <c r="G99" s="463"/>
      <c r="H99" s="464"/>
      <c r="I99" s="465"/>
      <c r="J99" s="466"/>
      <c r="K99" s="467"/>
      <c r="L99" s="261"/>
      <c r="M99" s="261"/>
      <c r="N99" s="261"/>
      <c r="O99" s="261"/>
      <c r="P99" s="261"/>
    </row>
    <row r="100" spans="1:16" s="260" customFormat="1" ht="25.5" customHeight="1">
      <c r="A100" s="523"/>
      <c r="B100" s="468"/>
      <c r="C100" s="469"/>
      <c r="D100" s="469"/>
      <c r="E100" s="470"/>
      <c r="F100" s="471"/>
      <c r="G100" s="472"/>
      <c r="H100" s="473"/>
      <c r="I100" s="474"/>
      <c r="J100" s="475"/>
      <c r="K100" s="476"/>
      <c r="L100" s="261"/>
      <c r="M100" s="261"/>
      <c r="N100" s="261"/>
      <c r="O100" s="261"/>
      <c r="P100" s="261"/>
    </row>
    <row r="101" spans="1:16" s="260" customFormat="1" ht="25.5" customHeight="1">
      <c r="A101" s="523"/>
      <c r="B101" s="468"/>
      <c r="C101" s="469"/>
      <c r="D101" s="469"/>
      <c r="E101" s="470"/>
      <c r="F101" s="471"/>
      <c r="G101" s="472"/>
      <c r="H101" s="473"/>
      <c r="I101" s="474"/>
      <c r="J101" s="475"/>
      <c r="K101" s="476"/>
      <c r="L101" s="261"/>
      <c r="M101" s="261"/>
      <c r="N101" s="261"/>
      <c r="O101" s="261"/>
      <c r="P101" s="261"/>
    </row>
    <row r="102" spans="1:16" s="260" customFormat="1" ht="25.5" customHeight="1">
      <c r="A102" s="523"/>
      <c r="B102" s="468"/>
      <c r="C102" s="469"/>
      <c r="D102" s="469"/>
      <c r="E102" s="470"/>
      <c r="F102" s="471"/>
      <c r="G102" s="472"/>
      <c r="H102" s="473"/>
      <c r="I102" s="474"/>
      <c r="J102" s="475"/>
      <c r="K102" s="476"/>
      <c r="L102" s="261"/>
      <c r="M102" s="261"/>
      <c r="N102" s="261"/>
      <c r="O102" s="261"/>
      <c r="P102" s="261"/>
    </row>
    <row r="103" spans="1:16" s="260" customFormat="1" ht="25.5" customHeight="1">
      <c r="A103" s="523"/>
      <c r="B103" s="468"/>
      <c r="C103" s="469"/>
      <c r="D103" s="469"/>
      <c r="E103" s="470"/>
      <c r="F103" s="471"/>
      <c r="G103" s="472"/>
      <c r="H103" s="473"/>
      <c r="I103" s="474"/>
      <c r="J103" s="475"/>
      <c r="K103" s="476"/>
      <c r="L103" s="261"/>
      <c r="M103" s="261"/>
      <c r="N103" s="261"/>
      <c r="O103" s="261"/>
      <c r="P103" s="261"/>
    </row>
    <row r="104" spans="1:16" s="260" customFormat="1" ht="25.5" customHeight="1">
      <c r="A104" s="523"/>
      <c r="B104" s="468"/>
      <c r="C104" s="469"/>
      <c r="D104" s="469"/>
      <c r="E104" s="470"/>
      <c r="F104" s="471"/>
      <c r="G104" s="472"/>
      <c r="H104" s="473"/>
      <c r="I104" s="474"/>
      <c r="J104" s="475"/>
      <c r="K104" s="476"/>
      <c r="L104" s="261"/>
      <c r="M104" s="261"/>
      <c r="N104" s="261"/>
      <c r="O104" s="261"/>
      <c r="P104" s="261"/>
    </row>
    <row r="105" spans="1:16" s="260" customFormat="1" ht="25.5" customHeight="1">
      <c r="A105" s="523"/>
      <c r="B105" s="468"/>
      <c r="C105" s="469"/>
      <c r="D105" s="469"/>
      <c r="E105" s="470"/>
      <c r="F105" s="471"/>
      <c r="G105" s="472"/>
      <c r="H105" s="473"/>
      <c r="I105" s="474"/>
      <c r="J105" s="475"/>
      <c r="K105" s="476"/>
      <c r="L105" s="261"/>
      <c r="M105" s="261"/>
      <c r="N105" s="261"/>
      <c r="O105" s="261"/>
      <c r="P105" s="261"/>
    </row>
    <row r="106" spans="1:16" s="260" customFormat="1" ht="25.5" customHeight="1">
      <c r="A106" s="523"/>
      <c r="B106" s="468"/>
      <c r="C106" s="469"/>
      <c r="D106" s="469"/>
      <c r="E106" s="470"/>
      <c r="F106" s="471"/>
      <c r="G106" s="472"/>
      <c r="H106" s="473"/>
      <c r="I106" s="474"/>
      <c r="J106" s="475"/>
      <c r="K106" s="476"/>
      <c r="L106" s="261"/>
      <c r="M106" s="261"/>
      <c r="N106" s="261"/>
      <c r="O106" s="261"/>
      <c r="P106" s="261"/>
    </row>
    <row r="107" spans="1:16" s="260" customFormat="1" ht="25.5" customHeight="1">
      <c r="A107" s="524"/>
      <c r="B107" s="477"/>
      <c r="C107" s="478"/>
      <c r="D107" s="478"/>
      <c r="E107" s="479"/>
      <c r="F107" s="480"/>
      <c r="G107" s="481"/>
      <c r="H107" s="482"/>
      <c r="I107" s="483"/>
      <c r="J107" s="484"/>
      <c r="K107" s="485"/>
      <c r="L107" s="261"/>
      <c r="M107" s="261"/>
      <c r="N107" s="261"/>
      <c r="O107" s="261"/>
      <c r="P107" s="261"/>
    </row>
  </sheetData>
  <sheetProtection insertRows="0" selectLockedCells="1"/>
  <mergeCells count="31">
    <mergeCell ref="I5:J5"/>
    <mergeCell ref="I6:J6"/>
    <mergeCell ref="B9:E9"/>
    <mergeCell ref="B8:E8"/>
    <mergeCell ref="B7:E7"/>
    <mergeCell ref="B6:E6"/>
    <mergeCell ref="B5:E5"/>
    <mergeCell ref="A36:A37"/>
    <mergeCell ref="A38:A40"/>
    <mergeCell ref="A41:A43"/>
    <mergeCell ref="A24:A25"/>
    <mergeCell ref="A26:A27"/>
    <mergeCell ref="A28:A29"/>
    <mergeCell ref="A30:A31"/>
    <mergeCell ref="A32:A33"/>
    <mergeCell ref="H16:K16"/>
    <mergeCell ref="A78:A83"/>
    <mergeCell ref="A84:A89"/>
    <mergeCell ref="A90:A98"/>
    <mergeCell ref="A99:A107"/>
    <mergeCell ref="A60:A63"/>
    <mergeCell ref="A64:A67"/>
    <mergeCell ref="A68:A72"/>
    <mergeCell ref="A73:A77"/>
    <mergeCell ref="A44:A46"/>
    <mergeCell ref="A47:A49"/>
    <mergeCell ref="A50:A52"/>
    <mergeCell ref="A53:A55"/>
    <mergeCell ref="A56:A59"/>
    <mergeCell ref="C16:G16"/>
    <mergeCell ref="A34:A35"/>
  </mergeCells>
  <hyperlinks>
    <hyperlink ref="I6" r:id="rId1" xr:uid="{91A1D35D-0510-4B36-98EA-EC1D158957C2}"/>
    <hyperlink ref="I6:J6" r:id="rId2" display="eventsjudoslo@gmail.com" xr:uid="{A148A9E1-035A-409B-95D4-922213ED6351}"/>
  </hyperlinks>
  <pageMargins left="0.7" right="0.7" top="0.75" bottom="0.75" header="0.3" footer="0.3"/>
  <pageSetup paperSize="9"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6B531"/>
    <outlinePr summaryBelow="0" summaryRight="0"/>
  </sheetPr>
  <dimension ref="A1:Z41"/>
  <sheetViews>
    <sheetView showGridLines="0" view="pageLayout" zoomScaleNormal="70" workbookViewId="0">
      <selection activeCell="A2" sqref="A2"/>
    </sheetView>
  </sheetViews>
  <sheetFormatPr defaultColWidth="14.42578125" defaultRowHeight="14.1"/>
  <cols>
    <col min="1" max="1" width="25.5703125" style="11" customWidth="1"/>
    <col min="2" max="2" width="9.85546875" style="11" customWidth="1"/>
    <col min="3" max="3" width="10.85546875" style="21" customWidth="1"/>
    <col min="4" max="5" width="14.140625" style="11" customWidth="1"/>
    <col min="6" max="6" width="8.7109375" style="11" bestFit="1" customWidth="1"/>
    <col min="7" max="7" width="11" style="12" bestFit="1" customWidth="1"/>
    <col min="8" max="8" width="17.5703125" style="12" customWidth="1"/>
    <col min="9" max="10" width="14.42578125" style="22"/>
    <col min="11" max="14" width="14.42578125" style="191"/>
    <col min="15" max="16" width="14.5703125" style="191" bestFit="1" customWidth="1"/>
    <col min="17" max="18" width="14.42578125" style="191"/>
    <col min="19" max="20" width="14.42578125" style="13"/>
    <col min="21" max="22" width="14.42578125" style="75"/>
    <col min="23" max="24" width="14.42578125" style="13"/>
    <col min="25" max="16384" width="14.42578125" style="11"/>
  </cols>
  <sheetData>
    <row r="1" spans="1:26" s="52" customFormat="1" ht="24.95">
      <c r="A1" s="51" t="s">
        <v>37</v>
      </c>
      <c r="G1" s="26" t="s">
        <v>38</v>
      </c>
      <c r="H1" s="50" t="s">
        <v>39</v>
      </c>
      <c r="I1" s="49"/>
      <c r="J1" s="49"/>
      <c r="K1" s="189"/>
      <c r="L1" s="189"/>
      <c r="M1" s="189"/>
      <c r="N1" s="189"/>
      <c r="O1" s="189"/>
      <c r="P1" s="189"/>
      <c r="Q1" s="189"/>
      <c r="R1" s="189"/>
      <c r="S1" s="14"/>
      <c r="T1" s="14"/>
    </row>
    <row r="2" spans="1:26" s="19" customFormat="1" ht="18.95">
      <c r="A2" s="234" t="s">
        <v>40</v>
      </c>
      <c r="B2" s="550" t="s">
        <v>41</v>
      </c>
      <c r="C2" s="550"/>
      <c r="D2" s="550"/>
      <c r="E2" s="550"/>
      <c r="F2" s="550"/>
      <c r="G2" s="550"/>
      <c r="H2" s="550"/>
      <c r="I2" s="20"/>
      <c r="J2" s="20"/>
      <c r="K2" s="190"/>
      <c r="L2" s="190"/>
      <c r="M2" s="190"/>
      <c r="N2" s="190"/>
      <c r="O2" s="190"/>
      <c r="P2" s="190"/>
      <c r="Q2" s="190"/>
      <c r="R2" s="190"/>
      <c r="S2" s="16"/>
      <c r="T2" s="16"/>
      <c r="U2" s="74"/>
      <c r="V2" s="74"/>
      <c r="W2" s="74"/>
      <c r="X2" s="74"/>
      <c r="Y2" s="74"/>
      <c r="Z2" s="74"/>
    </row>
    <row r="3" spans="1:26" s="52" customFormat="1" ht="17.100000000000001" customHeight="1">
      <c r="A3" s="51"/>
      <c r="G3" s="71"/>
      <c r="H3" s="72"/>
      <c r="I3" s="49"/>
      <c r="J3" s="49"/>
      <c r="K3" s="189"/>
      <c r="L3" s="189"/>
      <c r="M3" s="189"/>
      <c r="N3" s="189"/>
      <c r="O3" s="189"/>
      <c r="P3" s="189"/>
      <c r="Q3" s="189"/>
      <c r="R3" s="189"/>
      <c r="S3" s="14"/>
      <c r="T3" s="14"/>
    </row>
    <row r="4" spans="1:26" s="15" customFormat="1" ht="18.95">
      <c r="A4" s="30" t="s">
        <v>42</v>
      </c>
      <c r="B4" s="31"/>
      <c r="C4" s="32"/>
      <c r="D4" s="31"/>
      <c r="E4" s="31"/>
      <c r="F4" s="31"/>
      <c r="G4" s="73"/>
      <c r="H4" s="73"/>
      <c r="I4" s="20"/>
      <c r="J4" s="20"/>
      <c r="K4" s="190"/>
      <c r="L4" s="190"/>
      <c r="M4" s="190"/>
      <c r="N4" s="190"/>
      <c r="O4" s="190"/>
      <c r="P4" s="190"/>
      <c r="Q4" s="190"/>
      <c r="R4" s="190"/>
      <c r="S4" s="16"/>
      <c r="T4" s="16"/>
      <c r="U4" s="74"/>
      <c r="V4" s="74"/>
      <c r="W4" s="74"/>
      <c r="X4" s="74"/>
      <c r="Y4" s="74"/>
      <c r="Z4" s="74"/>
    </row>
    <row r="5" spans="1:26" ht="14.45" thickBot="1">
      <c r="A5" s="28"/>
      <c r="B5" s="27"/>
      <c r="C5" s="28"/>
      <c r="D5" s="27"/>
      <c r="E5" s="27"/>
      <c r="F5" s="27"/>
      <c r="G5" s="29"/>
      <c r="H5" s="29"/>
      <c r="W5" s="75"/>
      <c r="X5" s="75"/>
      <c r="Y5" s="75"/>
      <c r="Z5" s="75"/>
    </row>
    <row r="6" spans="1:26" s="53" customFormat="1" ht="17.45">
      <c r="A6" s="186" t="s">
        <v>43</v>
      </c>
      <c r="B6" s="552" t="e">
        <f>'REZERVACIJA BIVANJA'!#REF!</f>
        <v>#REF!</v>
      </c>
      <c r="C6" s="552"/>
      <c r="D6" s="552"/>
      <c r="E6" s="552"/>
      <c r="F6" s="552"/>
      <c r="G6" s="552"/>
      <c r="H6" s="553"/>
      <c r="I6" s="54"/>
      <c r="J6" s="54"/>
      <c r="K6" s="192"/>
      <c r="L6" s="192"/>
      <c r="M6" s="192"/>
      <c r="N6" s="192"/>
      <c r="O6" s="192"/>
      <c r="P6" s="192"/>
      <c r="Q6" s="192"/>
      <c r="R6" s="192"/>
      <c r="S6" s="55"/>
      <c r="T6" s="55"/>
      <c r="U6" s="77"/>
      <c r="V6" s="77"/>
      <c r="W6" s="77"/>
      <c r="X6" s="77"/>
      <c r="Y6" s="77"/>
      <c r="Z6" s="77"/>
    </row>
    <row r="7" spans="1:26" s="53" customFormat="1" ht="17.45">
      <c r="A7" s="187" t="s">
        <v>44</v>
      </c>
      <c r="B7" s="554" t="e">
        <f>'REZERVACIJA BIVANJA'!#REF!</f>
        <v>#REF!</v>
      </c>
      <c r="C7" s="554"/>
      <c r="D7" s="554"/>
      <c r="E7" s="554"/>
      <c r="F7" s="554"/>
      <c r="G7" s="554"/>
      <c r="H7" s="555"/>
      <c r="I7" s="54"/>
      <c r="J7" s="54"/>
      <c r="K7" s="192"/>
      <c r="L7" s="192"/>
      <c r="M7" s="192"/>
      <c r="N7" s="192"/>
      <c r="O7" s="192"/>
      <c r="P7" s="192"/>
      <c r="Q7" s="192"/>
      <c r="R7" s="192"/>
      <c r="S7" s="55"/>
      <c r="T7" s="55"/>
      <c r="U7" s="77"/>
      <c r="V7" s="77"/>
      <c r="W7" s="77"/>
      <c r="X7" s="77"/>
      <c r="Y7" s="77"/>
      <c r="Z7" s="77"/>
    </row>
    <row r="8" spans="1:26" s="53" customFormat="1" ht="35.1">
      <c r="A8" s="187" t="s">
        <v>45</v>
      </c>
      <c r="B8" s="554" t="e">
        <f>'REZERVACIJA BIVANJA'!#REF!</f>
        <v>#REF!</v>
      </c>
      <c r="C8" s="554"/>
      <c r="D8" s="554"/>
      <c r="E8" s="554"/>
      <c r="F8" s="554"/>
      <c r="G8" s="554"/>
      <c r="H8" s="555"/>
      <c r="I8" s="54"/>
      <c r="J8" s="54"/>
      <c r="K8" s="192"/>
      <c r="L8" s="192"/>
      <c r="M8" s="192"/>
      <c r="N8" s="192"/>
      <c r="O8" s="192"/>
      <c r="P8" s="192"/>
      <c r="Q8" s="192"/>
      <c r="R8" s="192"/>
      <c r="S8" s="55"/>
      <c r="T8" s="55"/>
      <c r="U8" s="77"/>
      <c r="V8" s="77"/>
      <c r="W8" s="77"/>
      <c r="X8" s="77"/>
      <c r="Y8" s="77"/>
      <c r="Z8" s="77"/>
    </row>
    <row r="9" spans="1:26" s="53" customFormat="1" ht="18" thickBot="1">
      <c r="A9" s="188" t="s">
        <v>46</v>
      </c>
      <c r="B9" s="556" t="e">
        <f>'REZERVACIJA BIVANJA'!#REF!</f>
        <v>#REF!</v>
      </c>
      <c r="C9" s="557"/>
      <c r="D9" s="557"/>
      <c r="E9" s="557"/>
      <c r="F9" s="557"/>
      <c r="G9" s="557"/>
      <c r="H9" s="558"/>
      <c r="I9" s="54"/>
      <c r="J9" s="54"/>
      <c r="K9" s="192"/>
      <c r="L9" s="192"/>
      <c r="M9" s="192"/>
      <c r="N9" s="192"/>
      <c r="O9" s="192"/>
      <c r="P9" s="192"/>
      <c r="Q9" s="192"/>
      <c r="R9" s="192"/>
      <c r="S9" s="55"/>
      <c r="T9" s="55"/>
      <c r="U9" s="77"/>
      <c r="V9" s="77"/>
      <c r="W9" s="77"/>
      <c r="X9" s="77"/>
      <c r="Y9" s="77"/>
      <c r="Z9" s="77"/>
    </row>
    <row r="10" spans="1:26">
      <c r="A10" s="551"/>
      <c r="B10" s="551"/>
      <c r="C10" s="551"/>
      <c r="D10" s="551"/>
      <c r="E10" s="551"/>
      <c r="F10" s="551"/>
      <c r="G10" s="551"/>
      <c r="H10" s="551"/>
      <c r="W10" s="75"/>
      <c r="X10" s="75"/>
      <c r="Y10" s="75"/>
      <c r="Z10" s="75"/>
    </row>
    <row r="11" spans="1:26">
      <c r="A11" s="33"/>
      <c r="B11" s="33"/>
      <c r="C11" s="33"/>
      <c r="D11" s="33"/>
      <c r="E11" s="33"/>
      <c r="F11" s="33"/>
      <c r="G11" s="33"/>
      <c r="H11" s="33"/>
      <c r="W11" s="75"/>
      <c r="X11" s="75"/>
      <c r="Y11" s="75"/>
      <c r="Z11" s="75"/>
    </row>
    <row r="12" spans="1:26" s="19" customFormat="1" ht="18.95">
      <c r="A12" s="34"/>
      <c r="B12" s="34"/>
      <c r="C12" s="35"/>
      <c r="D12" s="34"/>
      <c r="E12" s="34"/>
      <c r="F12" s="34"/>
      <c r="G12" s="36"/>
      <c r="H12" s="36"/>
      <c r="I12" s="16"/>
      <c r="J12" s="20"/>
      <c r="K12" s="190"/>
      <c r="L12" s="190"/>
      <c r="M12" s="190"/>
      <c r="N12" s="190"/>
      <c r="O12" s="190"/>
      <c r="P12" s="190"/>
      <c r="Q12" s="190"/>
      <c r="R12" s="190"/>
      <c r="S12" s="16"/>
      <c r="T12" s="16"/>
      <c r="U12" s="74"/>
      <c r="V12" s="74"/>
      <c r="W12" s="74"/>
      <c r="X12" s="74"/>
      <c r="Y12" s="74"/>
      <c r="Z12" s="74"/>
    </row>
    <row r="13" spans="1:26" s="15" customFormat="1" ht="18.95">
      <c r="A13" s="84" t="s">
        <v>47</v>
      </c>
      <c r="B13" s="78"/>
      <c r="C13" s="85"/>
      <c r="D13" s="78"/>
      <c r="E13" s="78"/>
      <c r="F13" s="78"/>
      <c r="G13" s="86"/>
      <c r="H13" s="86"/>
      <c r="I13" s="16"/>
      <c r="J13" s="20"/>
      <c r="K13" s="190"/>
      <c r="L13" s="190"/>
      <c r="M13" s="190"/>
      <c r="N13" s="190"/>
      <c r="O13" s="190"/>
      <c r="P13" s="190"/>
      <c r="Q13" s="190"/>
      <c r="R13" s="190"/>
      <c r="S13" s="16"/>
      <c r="T13" s="16"/>
      <c r="U13" s="74"/>
      <c r="V13" s="74"/>
      <c r="W13" s="74"/>
      <c r="X13" s="74"/>
      <c r="Y13" s="74"/>
      <c r="Z13" s="74"/>
    </row>
    <row r="14" spans="1:26" ht="14.45" thickBot="1">
      <c r="A14" s="79"/>
      <c r="B14" s="79"/>
      <c r="C14" s="87"/>
      <c r="D14" s="79"/>
      <c r="E14" s="79"/>
      <c r="F14" s="79"/>
      <c r="G14" s="88"/>
      <c r="H14" s="88"/>
      <c r="P14" s="191">
        <v>1</v>
      </c>
      <c r="W14" s="75"/>
      <c r="X14" s="75"/>
      <c r="Y14" s="75"/>
      <c r="Z14" s="75"/>
    </row>
    <row r="15" spans="1:26" s="23" customFormat="1" ht="15.6" thickBot="1">
      <c r="A15" s="210" t="s">
        <v>48</v>
      </c>
      <c r="B15" s="559" t="s">
        <v>49</v>
      </c>
      <c r="C15" s="560"/>
      <c r="D15" s="211" t="s">
        <v>50</v>
      </c>
      <c r="E15" s="211" t="s">
        <v>51</v>
      </c>
      <c r="F15" s="211" t="s">
        <v>52</v>
      </c>
      <c r="G15" s="212" t="s">
        <v>53</v>
      </c>
      <c r="H15" s="213" t="s">
        <v>54</v>
      </c>
      <c r="I15" s="25"/>
      <c r="J15" s="25"/>
      <c r="K15" s="193"/>
      <c r="L15" s="193"/>
      <c r="M15" s="193"/>
      <c r="N15" s="193"/>
      <c r="O15" s="194">
        <v>2</v>
      </c>
      <c r="P15" s="194">
        <v>5</v>
      </c>
      <c r="Q15" s="193"/>
      <c r="R15" s="193"/>
      <c r="S15" s="24"/>
      <c r="T15" s="24"/>
      <c r="U15" s="76"/>
      <c r="V15" s="76"/>
      <c r="W15" s="76"/>
      <c r="X15" s="76"/>
      <c r="Y15" s="76"/>
      <c r="Z15" s="76"/>
    </row>
    <row r="16" spans="1:26" s="53" customFormat="1" ht="18" thickBot="1">
      <c r="A16" s="175" t="s">
        <v>55</v>
      </c>
      <c r="B16" s="561"/>
      <c r="C16" s="562"/>
      <c r="D16" s="89">
        <v>44773</v>
      </c>
      <c r="E16" s="89">
        <v>44778</v>
      </c>
      <c r="F16" s="90">
        <v>5</v>
      </c>
      <c r="G16" s="91">
        <v>265</v>
      </c>
      <c r="H16" s="92">
        <f>G16*B16</f>
        <v>0</v>
      </c>
      <c r="I16" s="54"/>
      <c r="J16" s="54"/>
      <c r="K16" s="192"/>
      <c r="L16" s="192"/>
      <c r="M16" s="192"/>
      <c r="N16" s="192"/>
      <c r="O16" s="192">
        <v>3</v>
      </c>
      <c r="P16" s="192">
        <v>6</v>
      </c>
      <c r="Q16" s="192"/>
      <c r="R16" s="192"/>
      <c r="S16" s="55"/>
      <c r="T16" s="55"/>
      <c r="U16" s="77"/>
      <c r="V16" s="77"/>
      <c r="W16" s="77"/>
      <c r="X16" s="77"/>
      <c r="Y16" s="77"/>
      <c r="Z16" s="77"/>
    </row>
    <row r="17" spans="1:26" s="23" customFormat="1" ht="15.6" thickBot="1">
      <c r="A17" s="214" t="s">
        <v>56</v>
      </c>
      <c r="B17" s="559" t="s">
        <v>49</v>
      </c>
      <c r="C17" s="560"/>
      <c r="D17" s="211" t="s">
        <v>50</v>
      </c>
      <c r="E17" s="211" t="s">
        <v>51</v>
      </c>
      <c r="F17" s="211" t="s">
        <v>52</v>
      </c>
      <c r="G17" s="212" t="s">
        <v>53</v>
      </c>
      <c r="H17" s="213" t="s">
        <v>54</v>
      </c>
      <c r="I17" s="25"/>
      <c r="J17" s="25"/>
      <c r="K17" s="193"/>
      <c r="L17" s="193"/>
      <c r="M17" s="193"/>
      <c r="N17" s="193"/>
      <c r="O17" s="193"/>
      <c r="P17" s="193"/>
      <c r="Q17" s="193"/>
      <c r="R17" s="193"/>
      <c r="S17" s="24"/>
      <c r="T17" s="24"/>
      <c r="U17" s="76"/>
      <c r="V17" s="76"/>
      <c r="W17" s="76"/>
      <c r="X17" s="76"/>
      <c r="Y17" s="76"/>
      <c r="Z17" s="76"/>
    </row>
    <row r="18" spans="1:26" s="17" customFormat="1" ht="15">
      <c r="A18" s="124" t="s">
        <v>57</v>
      </c>
      <c r="B18" s="564"/>
      <c r="C18" s="564"/>
      <c r="D18" s="80">
        <v>44773</v>
      </c>
      <c r="E18" s="80">
        <v>44778</v>
      </c>
      <c r="F18" s="81">
        <v>5</v>
      </c>
      <c r="G18" s="82">
        <v>900</v>
      </c>
      <c r="H18" s="83">
        <f t="shared" ref="H18:H21" si="0">B18*G18</f>
        <v>0</v>
      </c>
      <c r="I18" s="26"/>
      <c r="J18" s="26"/>
      <c r="K18" s="194"/>
      <c r="L18" s="194"/>
      <c r="M18" s="194"/>
      <c r="N18" s="194"/>
      <c r="O18" s="194"/>
      <c r="P18" s="194"/>
      <c r="Q18" s="194"/>
      <c r="R18" s="194"/>
      <c r="S18" s="18"/>
      <c r="T18" s="18"/>
      <c r="U18" s="71"/>
      <c r="V18" s="71"/>
      <c r="W18" s="71"/>
      <c r="X18" s="71"/>
      <c r="Y18" s="71"/>
      <c r="Z18" s="71"/>
    </row>
    <row r="19" spans="1:26" s="17" customFormat="1" ht="15.6" thickBot="1">
      <c r="A19" s="173" t="s">
        <v>58</v>
      </c>
      <c r="B19" s="565"/>
      <c r="C19" s="565"/>
      <c r="D19" s="174">
        <v>44773</v>
      </c>
      <c r="E19" s="174">
        <v>44778</v>
      </c>
      <c r="F19" s="125">
        <v>5</v>
      </c>
      <c r="G19" s="126">
        <v>620</v>
      </c>
      <c r="H19" s="127">
        <f t="shared" si="0"/>
        <v>0</v>
      </c>
      <c r="I19" s="26"/>
      <c r="J19" s="26"/>
      <c r="K19" s="194"/>
      <c r="L19" s="194"/>
      <c r="M19" s="194"/>
      <c r="N19" s="194"/>
      <c r="O19" s="194"/>
      <c r="P19" s="194"/>
      <c r="Q19" s="194"/>
      <c r="R19" s="194"/>
      <c r="S19" s="18"/>
      <c r="T19" s="18"/>
      <c r="U19" s="71"/>
      <c r="V19" s="71"/>
      <c r="W19" s="71"/>
      <c r="X19" s="71"/>
      <c r="Y19" s="71"/>
      <c r="Z19" s="71"/>
    </row>
    <row r="20" spans="1:26" s="17" customFormat="1" ht="15">
      <c r="A20" s="200" t="s">
        <v>59</v>
      </c>
      <c r="B20" s="564"/>
      <c r="C20" s="564"/>
      <c r="D20" s="201">
        <v>44773</v>
      </c>
      <c r="E20" s="201">
        <v>44778</v>
      </c>
      <c r="F20" s="202">
        <v>5</v>
      </c>
      <c r="G20" s="203">
        <v>940</v>
      </c>
      <c r="H20" s="204">
        <f t="shared" si="0"/>
        <v>0</v>
      </c>
      <c r="I20" s="26"/>
      <c r="J20" s="26"/>
      <c r="K20" s="194"/>
      <c r="L20" s="194"/>
      <c r="M20" s="194"/>
      <c r="N20" s="194"/>
      <c r="O20" s="194"/>
      <c r="P20" s="194"/>
      <c r="Q20" s="194"/>
      <c r="R20" s="194"/>
      <c r="S20" s="18"/>
      <c r="T20" s="18"/>
      <c r="U20" s="71"/>
      <c r="V20" s="71"/>
      <c r="W20" s="71"/>
      <c r="X20" s="71"/>
      <c r="Y20" s="71"/>
      <c r="Z20" s="71"/>
    </row>
    <row r="21" spans="1:26" s="17" customFormat="1" ht="30.6" thickBot="1">
      <c r="A21" s="205" t="s">
        <v>60</v>
      </c>
      <c r="B21" s="563"/>
      <c r="C21" s="563"/>
      <c r="D21" s="206">
        <v>44773</v>
      </c>
      <c r="E21" s="206">
        <v>44778</v>
      </c>
      <c r="F21" s="207">
        <v>5</v>
      </c>
      <c r="G21" s="208">
        <v>670</v>
      </c>
      <c r="H21" s="209">
        <f t="shared" si="0"/>
        <v>0</v>
      </c>
      <c r="I21" s="26"/>
      <c r="J21" s="26"/>
      <c r="K21" s="194"/>
      <c r="L21" s="194"/>
      <c r="M21" s="194"/>
      <c r="N21" s="194"/>
      <c r="O21" s="194"/>
      <c r="P21" s="194"/>
      <c r="Q21" s="194"/>
      <c r="R21" s="194"/>
      <c r="S21" s="18"/>
      <c r="T21" s="18"/>
      <c r="U21" s="71"/>
      <c r="V21" s="71"/>
      <c r="W21" s="71"/>
      <c r="X21" s="71"/>
      <c r="Y21" s="71"/>
      <c r="Z21" s="71"/>
    </row>
    <row r="22" spans="1:26" s="17" customFormat="1" ht="15">
      <c r="A22" s="67"/>
      <c r="C22" s="67"/>
      <c r="D22" s="68"/>
      <c r="E22" s="68"/>
      <c r="F22" s="69"/>
      <c r="G22" s="70"/>
      <c r="H22" s="70"/>
      <c r="I22" s="26"/>
      <c r="J22" s="26"/>
      <c r="K22" s="194"/>
      <c r="L22" s="194"/>
      <c r="M22" s="194"/>
      <c r="N22" s="194"/>
      <c r="O22" s="194"/>
      <c r="P22" s="194"/>
      <c r="Q22" s="194"/>
      <c r="R22" s="194"/>
      <c r="S22" s="18"/>
      <c r="T22" s="18"/>
      <c r="U22" s="71"/>
      <c r="V22" s="71"/>
      <c r="W22" s="18"/>
      <c r="X22" s="18"/>
    </row>
    <row r="23" spans="1:26" s="15" customFormat="1" ht="18.95">
      <c r="A23" s="93" t="s">
        <v>61</v>
      </c>
      <c r="B23" s="94"/>
      <c r="C23" s="95"/>
      <c r="D23" s="96"/>
      <c r="E23" s="96"/>
      <c r="F23" s="96"/>
      <c r="G23" s="97"/>
      <c r="H23" s="97"/>
      <c r="I23" s="20"/>
      <c r="J23" s="20"/>
      <c r="K23" s="190"/>
      <c r="L23" s="190"/>
      <c r="M23" s="190"/>
      <c r="N23" s="190"/>
      <c r="O23" s="190"/>
      <c r="P23" s="190"/>
      <c r="Q23" s="190"/>
      <c r="R23" s="190"/>
      <c r="S23" s="16"/>
      <c r="T23" s="16"/>
      <c r="U23" s="74"/>
      <c r="V23" s="74"/>
      <c r="W23" s="16"/>
      <c r="X23" s="16"/>
    </row>
    <row r="24" spans="1:26" ht="14.45" thickBot="1">
      <c r="A24" s="98"/>
      <c r="B24" s="98"/>
      <c r="C24" s="99"/>
      <c r="D24" s="100"/>
      <c r="E24" s="100"/>
      <c r="F24" s="100"/>
      <c r="G24" s="101"/>
      <c r="H24" s="101"/>
    </row>
    <row r="25" spans="1:26" s="23" customFormat="1" ht="42.6" thickBot="1">
      <c r="A25" s="215" t="s">
        <v>48</v>
      </c>
      <c r="B25" s="216" t="s">
        <v>62</v>
      </c>
      <c r="C25" s="217" t="s">
        <v>49</v>
      </c>
      <c r="D25" s="218" t="s">
        <v>50</v>
      </c>
      <c r="E25" s="218" t="s">
        <v>51</v>
      </c>
      <c r="F25" s="219" t="s">
        <v>63</v>
      </c>
      <c r="G25" s="220" t="s">
        <v>64</v>
      </c>
      <c r="H25" s="221" t="s">
        <v>54</v>
      </c>
      <c r="I25" s="25"/>
      <c r="J25" s="25"/>
      <c r="K25" s="193"/>
      <c r="L25" s="193"/>
      <c r="M25" s="193"/>
      <c r="N25" s="193"/>
      <c r="O25" s="193"/>
      <c r="P25" s="193"/>
      <c r="Q25" s="193"/>
      <c r="R25" s="193"/>
      <c r="S25" s="24"/>
      <c r="T25" s="24"/>
      <c r="U25" s="76"/>
      <c r="V25" s="76"/>
      <c r="W25" s="24"/>
    </row>
    <row r="26" spans="1:26" s="17" customFormat="1" ht="30">
      <c r="A26" s="225" t="s">
        <v>65</v>
      </c>
      <c r="B26" s="222">
        <f t="shared" ref="B26:B31" si="1">C26*F26</f>
        <v>0</v>
      </c>
      <c r="C26" s="117"/>
      <c r="D26" s="118"/>
      <c r="E26" s="118"/>
      <c r="F26" s="102">
        <f t="shared" ref="F26:F31" si="2">E26-D26</f>
        <v>0</v>
      </c>
      <c r="G26" s="103">
        <v>60</v>
      </c>
      <c r="H26" s="104">
        <f t="shared" ref="H26:H31" si="3">C26*F26*G26</f>
        <v>0</v>
      </c>
      <c r="I26" s="26"/>
      <c r="J26" s="26"/>
      <c r="K26" s="194"/>
      <c r="L26" s="194"/>
      <c r="M26" s="194"/>
      <c r="N26" s="195"/>
      <c r="O26" s="195"/>
      <c r="P26" s="194"/>
      <c r="Q26" s="194"/>
      <c r="R26" s="194"/>
      <c r="S26" s="18"/>
      <c r="T26" s="18"/>
      <c r="U26" s="71"/>
      <c r="V26" s="71"/>
      <c r="W26" s="18"/>
    </row>
    <row r="27" spans="1:26" s="17" customFormat="1" ht="30">
      <c r="A27" s="226" t="s">
        <v>65</v>
      </c>
      <c r="B27" s="223">
        <f t="shared" si="1"/>
        <v>0</v>
      </c>
      <c r="C27" s="119"/>
      <c r="D27" s="120"/>
      <c r="E27" s="120"/>
      <c r="F27" s="105">
        <f t="shared" si="2"/>
        <v>0</v>
      </c>
      <c r="G27" s="106">
        <v>60</v>
      </c>
      <c r="H27" s="107">
        <f t="shared" si="3"/>
        <v>0</v>
      </c>
      <c r="I27" s="26"/>
      <c r="J27" s="26"/>
      <c r="K27" s="194"/>
      <c r="L27" s="194"/>
      <c r="M27" s="194"/>
      <c r="N27" s="196">
        <v>44773</v>
      </c>
      <c r="O27" s="196">
        <v>44774</v>
      </c>
      <c r="P27" s="194"/>
      <c r="Q27" s="194"/>
      <c r="R27" s="194"/>
      <c r="S27" s="18"/>
      <c r="T27" s="18"/>
      <c r="U27" s="71"/>
      <c r="V27" s="71"/>
      <c r="W27" s="18"/>
    </row>
    <row r="28" spans="1:26" s="17" customFormat="1" ht="30">
      <c r="A28" s="226" t="s">
        <v>65</v>
      </c>
      <c r="B28" s="223">
        <f t="shared" si="1"/>
        <v>0</v>
      </c>
      <c r="C28" s="119"/>
      <c r="D28" s="120"/>
      <c r="E28" s="120"/>
      <c r="F28" s="105">
        <f t="shared" si="2"/>
        <v>0</v>
      </c>
      <c r="G28" s="106">
        <v>60</v>
      </c>
      <c r="H28" s="107">
        <f t="shared" si="3"/>
        <v>0</v>
      </c>
      <c r="I28" s="26"/>
      <c r="J28" s="26"/>
      <c r="K28" s="194"/>
      <c r="L28" s="194"/>
      <c r="M28" s="194"/>
      <c r="N28" s="196">
        <v>44774</v>
      </c>
      <c r="O28" s="196">
        <v>44775</v>
      </c>
      <c r="P28" s="194"/>
      <c r="Q28" s="194"/>
      <c r="R28" s="194"/>
      <c r="S28" s="18"/>
      <c r="T28" s="18"/>
      <c r="U28" s="71"/>
      <c r="V28" s="71"/>
      <c r="W28" s="18"/>
    </row>
    <row r="29" spans="1:26" s="17" customFormat="1" ht="30">
      <c r="A29" s="226" t="s">
        <v>65</v>
      </c>
      <c r="B29" s="223">
        <f t="shared" ref="B29" si="4">C29*F29</f>
        <v>0</v>
      </c>
      <c r="C29" s="119"/>
      <c r="D29" s="120"/>
      <c r="E29" s="120"/>
      <c r="F29" s="105">
        <f t="shared" ref="F29" si="5">E29-D29</f>
        <v>0</v>
      </c>
      <c r="G29" s="106">
        <v>60</v>
      </c>
      <c r="H29" s="107">
        <f t="shared" ref="H29" si="6">C29*F29*G29</f>
        <v>0</v>
      </c>
      <c r="I29" s="26"/>
      <c r="J29" s="26"/>
      <c r="K29" s="194"/>
      <c r="L29" s="194"/>
      <c r="M29" s="194"/>
      <c r="N29" s="196">
        <v>44776</v>
      </c>
      <c r="O29" s="196">
        <v>44777</v>
      </c>
      <c r="P29" s="194"/>
      <c r="Q29" s="194"/>
      <c r="R29" s="194"/>
      <c r="S29" s="18"/>
      <c r="T29" s="18"/>
      <c r="U29" s="71"/>
      <c r="V29" s="71"/>
      <c r="W29" s="18"/>
    </row>
    <row r="30" spans="1:26" s="17" customFormat="1" ht="30">
      <c r="A30" s="226" t="s">
        <v>65</v>
      </c>
      <c r="B30" s="223">
        <f t="shared" si="1"/>
        <v>0</v>
      </c>
      <c r="C30" s="119"/>
      <c r="D30" s="120"/>
      <c r="E30" s="120"/>
      <c r="F30" s="105">
        <f t="shared" si="2"/>
        <v>0</v>
      </c>
      <c r="G30" s="106">
        <v>60</v>
      </c>
      <c r="H30" s="107">
        <f t="shared" si="3"/>
        <v>0</v>
      </c>
      <c r="I30" s="26"/>
      <c r="J30" s="26"/>
      <c r="K30" s="194"/>
      <c r="L30" s="194"/>
      <c r="M30" s="194"/>
      <c r="N30" s="196">
        <v>44777</v>
      </c>
      <c r="O30" s="196">
        <v>44778</v>
      </c>
      <c r="P30" s="194"/>
      <c r="Q30" s="194"/>
      <c r="R30" s="194"/>
      <c r="S30" s="18"/>
      <c r="T30" s="18"/>
      <c r="U30" s="71"/>
      <c r="V30" s="71"/>
      <c r="W30" s="18"/>
    </row>
    <row r="31" spans="1:26" s="17" customFormat="1" ht="30.6" thickBot="1">
      <c r="A31" s="227" t="s">
        <v>65</v>
      </c>
      <c r="B31" s="224">
        <f t="shared" si="1"/>
        <v>0</v>
      </c>
      <c r="C31" s="121"/>
      <c r="D31" s="122"/>
      <c r="E31" s="122"/>
      <c r="F31" s="108">
        <f t="shared" si="2"/>
        <v>0</v>
      </c>
      <c r="G31" s="109">
        <v>60</v>
      </c>
      <c r="H31" s="110">
        <f t="shared" si="3"/>
        <v>0</v>
      </c>
      <c r="I31" s="26"/>
      <c r="J31" s="26"/>
      <c r="K31" s="194"/>
      <c r="L31" s="194"/>
      <c r="M31" s="194"/>
      <c r="N31" s="196"/>
      <c r="O31" s="196"/>
      <c r="P31" s="194"/>
      <c r="Q31" s="194"/>
      <c r="R31" s="194"/>
      <c r="S31" s="18"/>
      <c r="T31" s="18"/>
      <c r="U31" s="71"/>
      <c r="V31" s="71"/>
      <c r="W31" s="18"/>
    </row>
    <row r="32" spans="1:26" s="17" customFormat="1" ht="15.6" thickBot="1">
      <c r="A32" s="111"/>
      <c r="B32" s="111"/>
      <c r="C32" s="112"/>
      <c r="D32" s="111"/>
      <c r="E32" s="111"/>
      <c r="F32" s="111"/>
      <c r="G32" s="113"/>
      <c r="H32" s="113"/>
      <c r="I32" s="26"/>
      <c r="J32" s="26"/>
      <c r="K32" s="194"/>
      <c r="L32" s="194"/>
      <c r="M32" s="194"/>
      <c r="N32" s="194"/>
      <c r="O32" s="194"/>
      <c r="P32" s="194"/>
      <c r="Q32" s="194"/>
      <c r="R32" s="194"/>
      <c r="S32" s="18"/>
      <c r="T32" s="18"/>
      <c r="U32" s="71"/>
      <c r="V32" s="71"/>
      <c r="W32" s="18"/>
      <c r="X32" s="18"/>
    </row>
    <row r="33" spans="1:24" s="23" customFormat="1" ht="42.6" thickBot="1">
      <c r="A33" s="66" t="s">
        <v>56</v>
      </c>
      <c r="B33" s="216" t="s">
        <v>62</v>
      </c>
      <c r="C33" s="217" t="s">
        <v>49</v>
      </c>
      <c r="D33" s="218" t="s">
        <v>50</v>
      </c>
      <c r="E33" s="218" t="s">
        <v>51</v>
      </c>
      <c r="F33" s="219" t="s">
        <v>63</v>
      </c>
      <c r="G33" s="220" t="s">
        <v>64</v>
      </c>
      <c r="H33" s="221" t="s">
        <v>54</v>
      </c>
      <c r="I33" s="25"/>
      <c r="J33" s="25"/>
      <c r="K33" s="193"/>
      <c r="L33" s="193"/>
      <c r="M33" s="193"/>
      <c r="N33" s="193"/>
      <c r="O33" s="193"/>
      <c r="P33" s="193"/>
      <c r="Q33" s="193"/>
      <c r="R33" s="193"/>
      <c r="S33" s="24"/>
      <c r="T33" s="24"/>
      <c r="U33" s="76"/>
      <c r="V33" s="76"/>
      <c r="W33" s="24"/>
      <c r="X33" s="24"/>
    </row>
    <row r="34" spans="1:24" s="17" customFormat="1" ht="15">
      <c r="A34" s="114" t="s">
        <v>57</v>
      </c>
      <c r="B34" s="102">
        <f t="shared" ref="B34:B37" si="7">C34*F34</f>
        <v>0</v>
      </c>
      <c r="C34" s="117"/>
      <c r="D34" s="118"/>
      <c r="E34" s="118"/>
      <c r="F34" s="102">
        <f t="shared" ref="F34:F37" si="8">E34-D34</f>
        <v>0</v>
      </c>
      <c r="G34" s="103">
        <v>185</v>
      </c>
      <c r="H34" s="104">
        <f>B34*C34*G34</f>
        <v>0</v>
      </c>
      <c r="I34" s="26"/>
      <c r="J34" s="26"/>
      <c r="K34" s="194"/>
      <c r="L34" s="194"/>
      <c r="M34" s="194"/>
      <c r="N34" s="194"/>
      <c r="O34" s="194"/>
      <c r="P34" s="194"/>
      <c r="Q34" s="194"/>
      <c r="R34" s="194"/>
      <c r="S34" s="18"/>
      <c r="T34" s="18"/>
      <c r="U34" s="71"/>
      <c r="V34" s="71"/>
      <c r="W34" s="18"/>
      <c r="X34" s="18"/>
    </row>
    <row r="35" spans="1:24" s="17" customFormat="1" ht="15.6" thickBot="1">
      <c r="A35" s="115" t="s">
        <v>58</v>
      </c>
      <c r="B35" s="108">
        <f t="shared" si="7"/>
        <v>0</v>
      </c>
      <c r="C35" s="121"/>
      <c r="D35" s="122"/>
      <c r="E35" s="122"/>
      <c r="F35" s="108">
        <f t="shared" si="8"/>
        <v>0</v>
      </c>
      <c r="G35" s="109">
        <v>130</v>
      </c>
      <c r="H35" s="110">
        <f>B35*C35*G35</f>
        <v>0</v>
      </c>
      <c r="I35" s="26"/>
      <c r="J35" s="26"/>
      <c r="K35" s="194"/>
      <c r="L35" s="194"/>
      <c r="M35" s="194"/>
      <c r="N35" s="194"/>
      <c r="O35" s="194"/>
      <c r="P35" s="194"/>
      <c r="Q35" s="194"/>
      <c r="R35" s="194"/>
      <c r="S35" s="18"/>
      <c r="T35" s="18"/>
      <c r="U35" s="71"/>
      <c r="V35" s="71"/>
      <c r="W35" s="18"/>
      <c r="X35" s="18"/>
    </row>
    <row r="36" spans="1:24" s="17" customFormat="1" ht="15">
      <c r="A36" s="123" t="s">
        <v>59</v>
      </c>
      <c r="B36" s="102">
        <f t="shared" si="7"/>
        <v>0</v>
      </c>
      <c r="C36" s="117"/>
      <c r="D36" s="118"/>
      <c r="E36" s="118"/>
      <c r="F36" s="102">
        <f t="shared" si="8"/>
        <v>0</v>
      </c>
      <c r="G36" s="103">
        <v>195</v>
      </c>
      <c r="H36" s="104">
        <f>B36*C36*G36</f>
        <v>0</v>
      </c>
      <c r="I36" s="26"/>
      <c r="J36" s="26"/>
      <c r="K36" s="194"/>
      <c r="L36" s="194"/>
      <c r="M36" s="194"/>
      <c r="N36" s="194"/>
      <c r="O36" s="194"/>
      <c r="P36" s="194"/>
      <c r="Q36" s="194"/>
      <c r="R36" s="194"/>
      <c r="S36" s="18"/>
      <c r="T36" s="18"/>
      <c r="U36" s="71"/>
      <c r="V36" s="71"/>
      <c r="W36" s="18"/>
      <c r="X36" s="18"/>
    </row>
    <row r="37" spans="1:24" s="17" customFormat="1" ht="30.6" thickBot="1">
      <c r="A37" s="116" t="s">
        <v>60</v>
      </c>
      <c r="B37" s="108">
        <f t="shared" si="7"/>
        <v>0</v>
      </c>
      <c r="C37" s="121"/>
      <c r="D37" s="122"/>
      <c r="E37" s="122"/>
      <c r="F37" s="108">
        <f t="shared" si="8"/>
        <v>0</v>
      </c>
      <c r="G37" s="109">
        <v>140</v>
      </c>
      <c r="H37" s="110">
        <f>B37*C37*G37</f>
        <v>0</v>
      </c>
      <c r="I37" s="26"/>
      <c r="J37" s="26"/>
      <c r="K37" s="194"/>
      <c r="L37" s="194"/>
      <c r="M37" s="194"/>
      <c r="N37" s="194"/>
      <c r="O37" s="194"/>
      <c r="P37" s="194"/>
      <c r="Q37" s="194"/>
      <c r="R37" s="194"/>
      <c r="S37" s="18"/>
      <c r="T37" s="18"/>
      <c r="U37" s="71"/>
      <c r="V37" s="71"/>
      <c r="W37" s="18"/>
      <c r="X37" s="18"/>
    </row>
    <row r="38" spans="1:24" s="17" customFormat="1" ht="15">
      <c r="A38" s="67"/>
      <c r="C38" s="67"/>
      <c r="D38" s="68"/>
      <c r="E38" s="68"/>
      <c r="F38" s="69"/>
      <c r="G38" s="70"/>
      <c r="H38" s="70"/>
      <c r="I38" s="26"/>
      <c r="J38" s="26"/>
      <c r="K38" s="194"/>
      <c r="L38" s="194"/>
      <c r="M38" s="194"/>
      <c r="N38" s="194"/>
      <c r="O38" s="194"/>
      <c r="P38" s="194"/>
      <c r="Q38" s="194"/>
      <c r="R38" s="194"/>
      <c r="S38" s="18"/>
      <c r="T38" s="18"/>
      <c r="U38" s="71"/>
      <c r="V38" s="71"/>
      <c r="W38" s="18"/>
      <c r="X38" s="18"/>
    </row>
    <row r="39" spans="1:24" s="178" customFormat="1" ht="17.45">
      <c r="A39" s="178" t="s">
        <v>66</v>
      </c>
      <c r="C39" s="179"/>
      <c r="G39" s="180"/>
      <c r="H39" s="180">
        <f>SUM(H16:H37)</f>
        <v>0</v>
      </c>
      <c r="I39" s="181"/>
      <c r="J39" s="181"/>
      <c r="K39" s="197"/>
      <c r="L39" s="197"/>
      <c r="M39" s="197"/>
      <c r="N39" s="197"/>
      <c r="O39" s="197"/>
      <c r="P39" s="197"/>
      <c r="Q39" s="197"/>
      <c r="R39" s="197"/>
      <c r="S39" s="183"/>
      <c r="T39" s="183"/>
      <c r="U39" s="182"/>
      <c r="V39" s="182"/>
      <c r="W39" s="183"/>
      <c r="X39" s="183"/>
    </row>
    <row r="40" spans="1:24" s="27" customFormat="1">
      <c r="C40" s="28"/>
      <c r="G40" s="29"/>
      <c r="H40" s="29"/>
      <c r="I40" s="50"/>
      <c r="J40" s="50"/>
      <c r="K40" s="198"/>
      <c r="L40" s="198"/>
      <c r="M40" s="198"/>
      <c r="N40" s="198"/>
      <c r="O40" s="198"/>
      <c r="P40" s="198"/>
      <c r="Q40" s="198"/>
      <c r="R40" s="198"/>
      <c r="S40" s="37"/>
      <c r="T40" s="37"/>
      <c r="U40" s="72"/>
      <c r="V40" s="72"/>
      <c r="W40" s="37"/>
      <c r="X40" s="37"/>
    </row>
    <row r="41" spans="1:24" s="27" customFormat="1">
      <c r="C41" s="28"/>
      <c r="G41" s="29"/>
      <c r="H41" s="29"/>
      <c r="I41" s="50"/>
      <c r="J41" s="50"/>
      <c r="K41" s="198"/>
      <c r="L41" s="198"/>
      <c r="M41" s="198"/>
      <c r="N41" s="198"/>
      <c r="O41" s="198"/>
      <c r="P41" s="198"/>
      <c r="Q41" s="198"/>
      <c r="R41" s="198"/>
      <c r="S41" s="37"/>
      <c r="T41" s="37"/>
      <c r="U41" s="72"/>
      <c r="V41" s="72"/>
      <c r="W41" s="37"/>
      <c r="X41" s="37"/>
    </row>
  </sheetData>
  <sheetProtection selectLockedCells="1"/>
  <mergeCells count="13">
    <mergeCell ref="B15:C15"/>
    <mergeCell ref="B16:C16"/>
    <mergeCell ref="B21:C21"/>
    <mergeCell ref="B17:C17"/>
    <mergeCell ref="B18:C18"/>
    <mergeCell ref="B19:C19"/>
    <mergeCell ref="B20:C20"/>
    <mergeCell ref="B2:H2"/>
    <mergeCell ref="A10:H10"/>
    <mergeCell ref="B6:H6"/>
    <mergeCell ref="B7:H7"/>
    <mergeCell ref="B8:H8"/>
    <mergeCell ref="B9:H9"/>
  </mergeCells>
  <dataValidations count="2">
    <dataValidation type="list" allowBlank="1" showInputMessage="1" showErrorMessage="1" sqref="D26:D31 D34:D37" xr:uid="{25D66524-DE3F-4C5E-BF37-62C817D825B5}">
      <formula1>$N$27:$N$30</formula1>
    </dataValidation>
    <dataValidation type="list" allowBlank="1" showInputMessage="1" showErrorMessage="1" sqref="E26:E31 E34:E37" xr:uid="{E344FAC0-19FE-4C91-83FB-8D0CF6786287}">
      <formula1>$O$27:$O$30</formula1>
    </dataValidation>
  </dataValidations>
  <pageMargins left="0.51181102362204722" right="0.51181102362204722" top="0.55118110236220474" bottom="0.55118110236220474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F012-F1FB-4563-8EE6-EA5BC1FE805C}">
  <sheetPr>
    <tabColor rgb="FF0099CC"/>
  </sheetPr>
  <dimension ref="A1:V32"/>
  <sheetViews>
    <sheetView showGridLines="0" view="pageLayout" zoomScaleNormal="100" workbookViewId="0">
      <selection activeCell="I8" sqref="I8"/>
    </sheetView>
  </sheetViews>
  <sheetFormatPr defaultColWidth="14.42578125" defaultRowHeight="14.1"/>
  <cols>
    <col min="1" max="1" width="23.42578125" style="11" customWidth="1"/>
    <col min="2" max="2" width="20.85546875" style="11" customWidth="1"/>
    <col min="3" max="3" width="19.5703125" style="21" customWidth="1"/>
    <col min="4" max="4" width="11.5703125" style="11" customWidth="1"/>
    <col min="5" max="6" width="10.85546875" style="47" customWidth="1"/>
    <col min="7" max="16" width="10.85546875" style="13" customWidth="1"/>
    <col min="17" max="22" width="14.42578125" style="13"/>
    <col min="23" max="16384" width="14.42578125" style="11"/>
  </cols>
  <sheetData>
    <row r="1" spans="1:21" s="52" customFormat="1" ht="36.950000000000003">
      <c r="B1" s="351" t="s">
        <v>0</v>
      </c>
      <c r="D1" s="505"/>
      <c r="E1" s="236"/>
      <c r="G1" s="236"/>
      <c r="H1" s="236"/>
      <c r="I1" s="236"/>
      <c r="J1" s="25" t="s">
        <v>67</v>
      </c>
      <c r="L1" s="236"/>
      <c r="M1" s="236"/>
      <c r="N1" s="236"/>
      <c r="O1" s="236"/>
      <c r="P1" s="236"/>
      <c r="Q1" s="236"/>
      <c r="R1" s="236"/>
      <c r="S1" s="236"/>
      <c r="T1" s="236"/>
    </row>
    <row r="2" spans="1:21" s="14" customFormat="1" ht="25.5">
      <c r="B2" s="235" t="s">
        <v>1</v>
      </c>
      <c r="D2" s="250"/>
      <c r="E2" s="235"/>
      <c r="G2" s="236"/>
      <c r="H2" s="236"/>
      <c r="I2" s="236"/>
      <c r="J2" s="25" t="s">
        <v>68</v>
      </c>
      <c r="L2" s="236"/>
      <c r="M2" s="236"/>
      <c r="N2" s="236"/>
      <c r="O2" s="236"/>
      <c r="P2" s="236"/>
      <c r="Q2" s="236"/>
      <c r="R2" s="236"/>
      <c r="S2" s="236"/>
      <c r="T2" s="236"/>
    </row>
    <row r="3" spans="1:21" s="14" customFormat="1" ht="25.5">
      <c r="B3" s="235" t="s">
        <v>2</v>
      </c>
      <c r="D3" s="250"/>
      <c r="E3" s="235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</row>
    <row r="4" spans="1:21" s="14" customFormat="1" ht="33.6" customHeight="1">
      <c r="B4" s="235"/>
      <c r="C4" s="235"/>
      <c r="D4" s="235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</row>
    <row r="5" spans="1:21" s="488" customFormat="1" ht="25.5" customHeight="1">
      <c r="A5" s="486" t="s">
        <v>3</v>
      </c>
      <c r="B5" s="547"/>
      <c r="C5" s="548"/>
      <c r="D5" s="548"/>
      <c r="E5" s="549"/>
      <c r="F5" s="487"/>
      <c r="H5" s="500" t="s">
        <v>4</v>
      </c>
      <c r="J5" s="540" t="s">
        <v>5</v>
      </c>
      <c r="K5" s="540"/>
      <c r="M5" s="489"/>
      <c r="N5" s="489"/>
      <c r="O5" s="489"/>
      <c r="P5" s="489"/>
    </row>
    <row r="6" spans="1:21" s="488" customFormat="1" ht="25.5" customHeight="1">
      <c r="A6" s="490" t="s">
        <v>6</v>
      </c>
      <c r="B6" s="544"/>
      <c r="C6" s="545"/>
      <c r="D6" s="545"/>
      <c r="E6" s="546"/>
      <c r="F6" s="487"/>
      <c r="H6" s="500" t="s">
        <v>7</v>
      </c>
      <c r="J6" s="610" t="s">
        <v>8</v>
      </c>
      <c r="K6" s="610"/>
      <c r="M6" s="489"/>
      <c r="N6" s="489"/>
      <c r="O6" s="489"/>
      <c r="P6" s="489"/>
    </row>
    <row r="7" spans="1:21" s="488" customFormat="1" ht="18">
      <c r="A7" s="490" t="s">
        <v>9</v>
      </c>
      <c r="B7" s="544"/>
      <c r="C7" s="545"/>
      <c r="D7" s="545"/>
      <c r="E7" s="546"/>
      <c r="F7" s="487"/>
      <c r="G7" s="487"/>
      <c r="H7" s="487"/>
      <c r="I7" s="487"/>
      <c r="J7" s="491"/>
      <c r="K7" s="491"/>
      <c r="L7" s="489"/>
      <c r="M7" s="489"/>
      <c r="N7" s="489"/>
      <c r="O7" s="489"/>
      <c r="P7" s="489"/>
      <c r="Q7" s="492"/>
    </row>
    <row r="8" spans="1:21" s="488" customFormat="1" ht="25.5" customHeight="1">
      <c r="A8" s="490" t="s">
        <v>10</v>
      </c>
      <c r="B8" s="544"/>
      <c r="C8" s="545"/>
      <c r="D8" s="545"/>
      <c r="E8" s="546"/>
      <c r="F8" s="487"/>
      <c r="G8" s="487"/>
      <c r="H8" s="487"/>
      <c r="I8" s="487"/>
      <c r="J8" s="491"/>
      <c r="K8" s="491"/>
      <c r="L8" s="489"/>
      <c r="M8" s="489"/>
      <c r="N8" s="489"/>
      <c r="O8" s="489"/>
      <c r="P8" s="489"/>
      <c r="Q8" s="492"/>
    </row>
    <row r="9" spans="1:21" s="53" customFormat="1" ht="53.1" thickBot="1">
      <c r="A9" s="493" t="s">
        <v>11</v>
      </c>
      <c r="B9" s="541"/>
      <c r="C9" s="542"/>
      <c r="D9" s="542"/>
      <c r="E9" s="543"/>
      <c r="F9" s="232"/>
      <c r="G9" s="232"/>
      <c r="H9" s="232"/>
      <c r="I9" s="232"/>
      <c r="J9" s="233"/>
      <c r="K9" s="233"/>
      <c r="L9" s="239"/>
      <c r="M9" s="239"/>
      <c r="N9" s="239"/>
      <c r="O9" s="239"/>
      <c r="P9" s="239"/>
      <c r="Q9" s="199"/>
    </row>
    <row r="10" spans="1:21" s="53" customFormat="1" ht="17.45">
      <c r="B10" s="330"/>
      <c r="C10" s="331"/>
      <c r="D10" s="330"/>
      <c r="E10" s="331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spans="1:21" s="335" customFormat="1" ht="17.45">
      <c r="A11" s="332" t="s">
        <v>69</v>
      </c>
      <c r="B11" s="333"/>
      <c r="C11" s="334"/>
      <c r="D11" s="333"/>
      <c r="E11" s="334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</row>
    <row r="12" spans="1:21" s="53" customFormat="1" ht="25.5" customHeight="1">
      <c r="A12" s="256" t="s">
        <v>70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21" s="53" customFormat="1" ht="18">
      <c r="A13" s="336"/>
      <c r="B13" s="55"/>
      <c r="C13" s="55"/>
      <c r="D13" s="55"/>
      <c r="J13" s="55"/>
      <c r="K13" s="55"/>
    </row>
    <row r="14" spans="1:21" s="53" customFormat="1" ht="30" customHeight="1">
      <c r="A14" s="336"/>
      <c r="B14" s="55"/>
      <c r="C14" s="55"/>
      <c r="D14" s="55"/>
      <c r="J14" s="498"/>
      <c r="K14" s="55"/>
    </row>
    <row r="15" spans="1:21" s="53" customFormat="1" ht="18" customHeight="1">
      <c r="A15" s="514"/>
      <c r="B15" s="515"/>
      <c r="C15" s="515"/>
      <c r="D15" s="515"/>
      <c r="E15" s="626" t="s">
        <v>68</v>
      </c>
      <c r="F15" s="626"/>
      <c r="G15" s="626"/>
      <c r="H15" s="626"/>
      <c r="I15" s="626"/>
      <c r="J15" s="626"/>
      <c r="K15" s="611" t="s">
        <v>71</v>
      </c>
      <c r="L15" s="611"/>
      <c r="M15" s="611"/>
      <c r="N15" s="611"/>
      <c r="O15" s="611"/>
      <c r="P15" s="611"/>
    </row>
    <row r="16" spans="1:21" s="337" customFormat="1" ht="30" customHeight="1">
      <c r="A16" s="566" t="s">
        <v>72</v>
      </c>
      <c r="B16" s="567"/>
      <c r="C16" s="499" t="s">
        <v>73</v>
      </c>
      <c r="D16" s="627" t="s">
        <v>74</v>
      </c>
      <c r="E16" s="629" t="s">
        <v>75</v>
      </c>
      <c r="F16" s="630" t="s">
        <v>76</v>
      </c>
      <c r="G16" s="630" t="s">
        <v>77</v>
      </c>
      <c r="H16" s="630" t="s">
        <v>78</v>
      </c>
      <c r="I16" s="630" t="s">
        <v>79</v>
      </c>
      <c r="J16" s="631" t="s">
        <v>80</v>
      </c>
      <c r="K16" s="628" t="s">
        <v>80</v>
      </c>
      <c r="L16" s="621" t="s">
        <v>81</v>
      </c>
      <c r="M16" s="621" t="s">
        <v>82</v>
      </c>
      <c r="N16" s="621" t="s">
        <v>83</v>
      </c>
      <c r="O16" s="621" t="s">
        <v>84</v>
      </c>
      <c r="P16" s="622" t="s">
        <v>85</v>
      </c>
    </row>
    <row r="17" spans="1:22" s="53" customFormat="1" ht="18">
      <c r="A17" s="568"/>
      <c r="B17" s="569"/>
      <c r="C17" s="494"/>
      <c r="D17" s="508"/>
      <c r="E17" s="506"/>
      <c r="F17" s="497"/>
      <c r="G17" s="497"/>
      <c r="H17" s="497"/>
      <c r="I17" s="497"/>
      <c r="J17" s="613"/>
      <c r="K17" s="623"/>
      <c r="L17" s="624"/>
      <c r="M17" s="624"/>
      <c r="N17" s="624"/>
      <c r="O17" s="624"/>
      <c r="P17" s="625"/>
    </row>
    <row r="18" spans="1:22" s="53" customFormat="1" ht="18">
      <c r="A18" s="572"/>
      <c r="B18" s="573"/>
      <c r="C18" s="495"/>
      <c r="D18" s="509"/>
      <c r="E18" s="507"/>
      <c r="F18" s="496"/>
      <c r="G18" s="496"/>
      <c r="H18" s="496"/>
      <c r="I18" s="496"/>
      <c r="J18" s="614"/>
      <c r="K18" s="616"/>
      <c r="L18" s="612"/>
      <c r="M18" s="612"/>
      <c r="N18" s="612"/>
      <c r="O18" s="612"/>
      <c r="P18" s="617"/>
    </row>
    <row r="19" spans="1:22" s="53" customFormat="1" ht="18">
      <c r="A19" s="572"/>
      <c r="B19" s="573"/>
      <c r="C19" s="495"/>
      <c r="D19" s="509"/>
      <c r="E19" s="507"/>
      <c r="F19" s="496"/>
      <c r="G19" s="496"/>
      <c r="H19" s="496"/>
      <c r="I19" s="496"/>
      <c r="J19" s="614"/>
      <c r="K19" s="616"/>
      <c r="L19" s="612"/>
      <c r="M19" s="612"/>
      <c r="N19" s="612"/>
      <c r="O19" s="612"/>
      <c r="P19" s="617"/>
    </row>
    <row r="20" spans="1:22" s="53" customFormat="1" ht="18">
      <c r="A20" s="572"/>
      <c r="B20" s="573"/>
      <c r="C20" s="495"/>
      <c r="D20" s="509"/>
      <c r="E20" s="507"/>
      <c r="F20" s="496"/>
      <c r="G20" s="496"/>
      <c r="H20" s="496"/>
      <c r="I20" s="496"/>
      <c r="J20" s="614"/>
      <c r="K20" s="616"/>
      <c r="L20" s="612"/>
      <c r="M20" s="612"/>
      <c r="N20" s="612"/>
      <c r="O20" s="612"/>
      <c r="P20" s="617"/>
    </row>
    <row r="21" spans="1:22" s="53" customFormat="1" ht="18">
      <c r="A21" s="572"/>
      <c r="B21" s="573"/>
      <c r="C21" s="495"/>
      <c r="D21" s="509"/>
      <c r="E21" s="507"/>
      <c r="F21" s="496"/>
      <c r="G21" s="496"/>
      <c r="H21" s="496"/>
      <c r="I21" s="496"/>
      <c r="J21" s="614"/>
      <c r="K21" s="616"/>
      <c r="L21" s="612"/>
      <c r="M21" s="612"/>
      <c r="N21" s="612"/>
      <c r="O21" s="612"/>
      <c r="P21" s="617"/>
    </row>
    <row r="22" spans="1:22" s="53" customFormat="1" ht="18">
      <c r="A22" s="349"/>
      <c r="B22" s="350"/>
      <c r="C22" s="495"/>
      <c r="D22" s="509"/>
      <c r="E22" s="507"/>
      <c r="F22" s="496"/>
      <c r="G22" s="496"/>
      <c r="H22" s="496"/>
      <c r="I22" s="496"/>
      <c r="J22" s="614"/>
      <c r="K22" s="616"/>
      <c r="L22" s="612"/>
      <c r="M22" s="612"/>
      <c r="N22" s="612"/>
      <c r="O22" s="612"/>
      <c r="P22" s="617"/>
    </row>
    <row r="23" spans="1:22" s="53" customFormat="1" ht="18">
      <c r="A23" s="349"/>
      <c r="B23" s="350"/>
      <c r="C23" s="495"/>
      <c r="D23" s="509"/>
      <c r="E23" s="507"/>
      <c r="F23" s="496"/>
      <c r="G23" s="496"/>
      <c r="H23" s="496"/>
      <c r="I23" s="496"/>
      <c r="J23" s="614"/>
      <c r="K23" s="616"/>
      <c r="L23" s="612"/>
      <c r="M23" s="612"/>
      <c r="N23" s="612"/>
      <c r="O23" s="612"/>
      <c r="P23" s="617"/>
    </row>
    <row r="24" spans="1:22" s="53" customFormat="1" ht="18">
      <c r="A24" s="349"/>
      <c r="B24" s="350"/>
      <c r="C24" s="495"/>
      <c r="D24" s="509"/>
      <c r="E24" s="507"/>
      <c r="F24" s="496"/>
      <c r="G24" s="496"/>
      <c r="H24" s="496"/>
      <c r="I24" s="496"/>
      <c r="J24" s="614"/>
      <c r="K24" s="616"/>
      <c r="L24" s="612"/>
      <c r="M24" s="612"/>
      <c r="N24" s="612"/>
      <c r="O24" s="612"/>
      <c r="P24" s="617"/>
    </row>
    <row r="25" spans="1:22" s="53" customFormat="1" ht="18">
      <c r="A25" s="572"/>
      <c r="B25" s="573"/>
      <c r="C25" s="495"/>
      <c r="D25" s="509"/>
      <c r="E25" s="507"/>
      <c r="F25" s="496"/>
      <c r="G25" s="496"/>
      <c r="H25" s="496"/>
      <c r="I25" s="496"/>
      <c r="J25" s="614"/>
      <c r="K25" s="616"/>
      <c r="L25" s="612"/>
      <c r="M25" s="612"/>
      <c r="N25" s="612"/>
      <c r="O25" s="612"/>
      <c r="P25" s="617"/>
    </row>
    <row r="26" spans="1:22" s="53" customFormat="1" ht="18">
      <c r="A26" s="572"/>
      <c r="B26" s="573"/>
      <c r="C26" s="495"/>
      <c r="D26" s="509"/>
      <c r="E26" s="507"/>
      <c r="F26" s="496"/>
      <c r="G26" s="496"/>
      <c r="H26" s="496"/>
      <c r="I26" s="496"/>
      <c r="J26" s="614"/>
      <c r="K26" s="616"/>
      <c r="L26" s="612"/>
      <c r="M26" s="612"/>
      <c r="N26" s="612"/>
      <c r="O26" s="612"/>
      <c r="P26" s="617"/>
    </row>
    <row r="27" spans="1:22" s="53" customFormat="1" ht="18">
      <c r="A27" s="570"/>
      <c r="B27" s="571"/>
      <c r="C27" s="511"/>
      <c r="D27" s="510"/>
      <c r="E27" s="512"/>
      <c r="F27" s="513"/>
      <c r="G27" s="513"/>
      <c r="H27" s="513"/>
      <c r="I27" s="513"/>
      <c r="J27" s="615"/>
      <c r="K27" s="618"/>
      <c r="L27" s="619"/>
      <c r="M27" s="619"/>
      <c r="N27" s="619"/>
      <c r="O27" s="619"/>
      <c r="P27" s="620"/>
    </row>
    <row r="28" spans="1:22" s="17" customFormat="1" ht="18.75">
      <c r="A28" s="48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22">
      <c r="B29" s="13"/>
      <c r="C29" s="13"/>
      <c r="D29" s="13"/>
      <c r="E29" s="13"/>
      <c r="F29" s="13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s="53" customFormat="1" ht="17.45">
      <c r="E30" s="331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</row>
    <row r="31" spans="1:22" s="53" customFormat="1" ht="17.45">
      <c r="E31" s="331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</row>
    <row r="32" spans="1:22">
      <c r="B32" s="21"/>
      <c r="C32" s="47"/>
      <c r="D32" s="21"/>
      <c r="F32" s="13"/>
      <c r="V32" s="11"/>
    </row>
  </sheetData>
  <sheetProtection selectLockedCells="1"/>
  <mergeCells count="18">
    <mergeCell ref="J6:K6"/>
    <mergeCell ref="K15:P15"/>
    <mergeCell ref="J5:K5"/>
    <mergeCell ref="B5:E5"/>
    <mergeCell ref="B6:E6"/>
    <mergeCell ref="B7:E7"/>
    <mergeCell ref="B8:E8"/>
    <mergeCell ref="B9:E9"/>
    <mergeCell ref="A16:B16"/>
    <mergeCell ref="A17:B17"/>
    <mergeCell ref="A27:B27"/>
    <mergeCell ref="A26:B26"/>
    <mergeCell ref="A25:B25"/>
    <mergeCell ref="A21:B21"/>
    <mergeCell ref="A20:B20"/>
    <mergeCell ref="A19:B19"/>
    <mergeCell ref="A18:B18"/>
    <mergeCell ref="E15:J15"/>
  </mergeCells>
  <dataValidations count="1">
    <dataValidation type="list" allowBlank="1" showInputMessage="1" showErrorMessage="1" sqref="K17:K27" xr:uid="{81B581C8-F494-480D-91DD-893FF5C565FD}">
      <formula1>$J$1:$J$2</formula1>
    </dataValidation>
  </dataValidations>
  <hyperlinks>
    <hyperlink ref="J6" r:id="rId1" xr:uid="{EEC36133-3A9A-4F82-89B7-1265A3B63F27}"/>
  </hyperlinks>
  <pageMargins left="0.7" right="0.7" top="0.453125" bottom="0.75" header="0.3" footer="0.3"/>
  <pageSetup paperSize="9" scale="75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outlinePr summaryBelow="0" summaryRight="0"/>
  </sheetPr>
  <dimension ref="A1:Z34"/>
  <sheetViews>
    <sheetView showGridLines="0" view="pageLayout" zoomScaleNormal="100" workbookViewId="0">
      <selection activeCell="A2" sqref="A2:H41"/>
    </sheetView>
  </sheetViews>
  <sheetFormatPr defaultColWidth="14.28515625" defaultRowHeight="12.6"/>
  <cols>
    <col min="1" max="1" width="28.85546875" style="1" customWidth="1"/>
    <col min="2" max="4" width="7.7109375" style="1" customWidth="1"/>
    <col min="5" max="7" width="10.28515625" style="1" customWidth="1"/>
    <col min="8" max="8" width="12.140625" style="1" customWidth="1"/>
    <col min="9" max="16384" width="14.28515625" style="1"/>
  </cols>
  <sheetData>
    <row r="1" spans="1:26">
      <c r="A1" s="9"/>
      <c r="B1" s="10"/>
      <c r="C1" s="9"/>
      <c r="D1" s="9"/>
      <c r="E1" s="9"/>
      <c r="F1" s="9"/>
      <c r="G1" s="9"/>
      <c r="H1" s="9"/>
    </row>
    <row r="2" spans="1:26">
      <c r="B2" s="3"/>
      <c r="C2" s="2"/>
      <c r="D2" s="2"/>
      <c r="E2" s="2"/>
      <c r="F2" s="2"/>
      <c r="G2" s="2"/>
      <c r="H2" s="2"/>
    </row>
    <row r="3" spans="1:26" s="132" customFormat="1" ht="24.95">
      <c r="A3" s="632" t="s">
        <v>86</v>
      </c>
      <c r="B3" s="633"/>
      <c r="C3" s="633"/>
      <c r="D3" s="130"/>
      <c r="E3" s="131"/>
      <c r="F3" s="131"/>
      <c r="G3" s="131"/>
      <c r="H3" s="131"/>
    </row>
    <row r="4" spans="1:26" s="39" customFormat="1" ht="17.45">
      <c r="A4" s="609" t="e">
        <f>'REZERVACIJA BIVANJA'!#REF!</f>
        <v>#REF!</v>
      </c>
      <c r="B4" s="609"/>
      <c r="C4" s="609"/>
      <c r="D4" s="39" t="s">
        <v>87</v>
      </c>
      <c r="E4" s="38"/>
      <c r="F4" s="607" t="e">
        <f>'REZERVACIJA BIVANJA'!#REF!</f>
        <v>#REF!</v>
      </c>
      <c r="G4" s="607"/>
    </row>
    <row r="5" spans="1:26" s="39" customFormat="1" ht="17.45">
      <c r="A5" s="609" t="e">
        <f>'REZERVACIJA BIVANJA'!#REF!</f>
        <v>#REF!</v>
      </c>
      <c r="B5" s="609"/>
      <c r="C5" s="609"/>
      <c r="D5" s="185"/>
      <c r="E5" s="185"/>
      <c r="F5" s="185"/>
      <c r="G5" s="185"/>
      <c r="H5" s="185"/>
    </row>
    <row r="6" spans="1:26" s="39" customFormat="1" ht="17.45">
      <c r="A6" s="609" t="e">
        <f>'REZERVACIJA BIVANJA'!#REF!</f>
        <v>#REF!</v>
      </c>
      <c r="B6" s="609"/>
      <c r="C6" s="609"/>
      <c r="D6" s="184"/>
      <c r="E6" s="184"/>
      <c r="F6" s="184"/>
      <c r="G6" s="184"/>
      <c r="H6" s="184"/>
    </row>
    <row r="7" spans="1:26" s="39" customFormat="1" ht="15">
      <c r="A7" s="40"/>
      <c r="B7" s="40"/>
      <c r="C7" s="40"/>
      <c r="D7" s="228" t="s">
        <v>88</v>
      </c>
      <c r="E7" s="40"/>
      <c r="F7" s="40"/>
      <c r="G7" s="40"/>
      <c r="H7" s="40"/>
    </row>
    <row r="8" spans="1:26" ht="15">
      <c r="A8" s="608" t="s">
        <v>89</v>
      </c>
      <c r="B8" s="634"/>
      <c r="D8" s="606" t="s">
        <v>90</v>
      </c>
      <c r="E8" s="606"/>
      <c r="F8" s="606"/>
      <c r="G8" s="606"/>
      <c r="H8" s="606"/>
    </row>
    <row r="9" spans="1:26">
      <c r="A9" s="5"/>
      <c r="B9" s="635"/>
      <c r="C9" s="636"/>
      <c r="D9" s="6"/>
      <c r="E9" s="635"/>
      <c r="F9" s="635"/>
      <c r="G9" s="635"/>
      <c r="H9" s="636"/>
    </row>
    <row r="10" spans="1:26" s="8" customFormat="1" ht="25.5" thickBot="1">
      <c r="A10" s="7" t="s">
        <v>91</v>
      </c>
      <c r="B10" s="580" t="s">
        <v>49</v>
      </c>
      <c r="C10" s="580"/>
      <c r="D10" s="41" t="s">
        <v>92</v>
      </c>
      <c r="E10" s="41" t="s">
        <v>93</v>
      </c>
      <c r="F10" s="41" t="s">
        <v>94</v>
      </c>
      <c r="G10" s="229" t="s">
        <v>95</v>
      </c>
      <c r="H10" s="42" t="s">
        <v>96</v>
      </c>
    </row>
    <row r="11" spans="1:26" ht="12.95" thickBot="1">
      <c r="A11" s="133" t="s">
        <v>97</v>
      </c>
      <c r="B11" s="601">
        <f>'PREINVOICE PREPARATION'!$B$16</f>
        <v>0</v>
      </c>
      <c r="C11" s="602"/>
      <c r="D11" s="152">
        <v>5</v>
      </c>
      <c r="E11" s="153">
        <f>26500/109.5</f>
        <v>242.00913242009133</v>
      </c>
      <c r="F11" s="153">
        <f>E11*9.5%</f>
        <v>22.990867579908677</v>
      </c>
      <c r="G11" s="154">
        <f>E11+F11</f>
        <v>265</v>
      </c>
      <c r="H11" s="155">
        <f>G11*B11</f>
        <v>0</v>
      </c>
    </row>
    <row r="12" spans="1:26" ht="12.95" thickBot="1">
      <c r="A12" s="168"/>
      <c r="B12" s="169" t="s">
        <v>98</v>
      </c>
      <c r="C12" s="169"/>
      <c r="D12" s="170"/>
      <c r="E12" s="171"/>
      <c r="F12" s="171"/>
      <c r="G12" s="171"/>
      <c r="H12" s="172"/>
    </row>
    <row r="13" spans="1:26" s="158" customFormat="1" ht="24.95">
      <c r="A13" s="135" t="s">
        <v>99</v>
      </c>
      <c r="B13" s="593">
        <f>'PREINVOICE PREPARATION'!$B$18</f>
        <v>0</v>
      </c>
      <c r="C13" s="594"/>
      <c r="D13" s="137">
        <v>5</v>
      </c>
      <c r="E13" s="159">
        <f>90000/109.5</f>
        <v>821.91780821917803</v>
      </c>
      <c r="F13" s="159">
        <f t="shared" ref="F13:F16" si="0">E13*9.5%</f>
        <v>78.082191780821915</v>
      </c>
      <c r="G13" s="159">
        <f t="shared" ref="G13:G16" si="1">E13+F13</f>
        <v>900</v>
      </c>
      <c r="H13" s="160">
        <f t="shared" ref="H13:H16" si="2">B13*G13</f>
        <v>0</v>
      </c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7"/>
      <c r="U13" s="157"/>
      <c r="V13" s="157"/>
      <c r="W13" s="157"/>
      <c r="X13" s="157"/>
      <c r="Y13" s="157"/>
      <c r="Z13" s="157"/>
    </row>
    <row r="14" spans="1:26" s="158" customFormat="1" ht="25.5" thickBot="1">
      <c r="A14" s="134" t="s">
        <v>100</v>
      </c>
      <c r="B14" s="595">
        <f>'PREINVOICE PREPARATION'!$B$19</f>
        <v>0</v>
      </c>
      <c r="C14" s="596"/>
      <c r="D14" s="136">
        <v>5</v>
      </c>
      <c r="E14" s="161">
        <f>62000/109.5</f>
        <v>566.21004566210047</v>
      </c>
      <c r="F14" s="161">
        <f t="shared" si="0"/>
        <v>53.789954337899545</v>
      </c>
      <c r="G14" s="161">
        <f t="shared" si="1"/>
        <v>620</v>
      </c>
      <c r="H14" s="162">
        <f t="shared" si="2"/>
        <v>0</v>
      </c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7"/>
      <c r="U14" s="157"/>
      <c r="V14" s="157"/>
      <c r="W14" s="157"/>
      <c r="X14" s="157"/>
      <c r="Y14" s="157"/>
      <c r="Z14" s="157"/>
    </row>
    <row r="15" spans="1:26" s="158" customFormat="1" ht="24.95">
      <c r="A15" s="128" t="s">
        <v>101</v>
      </c>
      <c r="B15" s="597">
        <f>'PREINVOICE PREPARATION'!$B$20</f>
        <v>0</v>
      </c>
      <c r="C15" s="598"/>
      <c r="D15" s="163">
        <v>5</v>
      </c>
      <c r="E15" s="164">
        <f>94000/109.5</f>
        <v>858.44748858447485</v>
      </c>
      <c r="F15" s="164">
        <f t="shared" si="0"/>
        <v>81.552511415525117</v>
      </c>
      <c r="G15" s="164">
        <f t="shared" si="1"/>
        <v>940</v>
      </c>
      <c r="H15" s="165">
        <f t="shared" si="2"/>
        <v>0</v>
      </c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7"/>
      <c r="U15" s="157"/>
      <c r="V15" s="157"/>
      <c r="W15" s="157"/>
      <c r="X15" s="157"/>
      <c r="Y15" s="157"/>
      <c r="Z15" s="157"/>
    </row>
    <row r="16" spans="1:26" s="158" customFormat="1" ht="25.5" thickBot="1">
      <c r="A16" s="129" t="s">
        <v>102</v>
      </c>
      <c r="B16" s="599">
        <f>'PREINVOICE PREPARATION'!$B$21</f>
        <v>0</v>
      </c>
      <c r="C16" s="600"/>
      <c r="D16" s="149">
        <v>5</v>
      </c>
      <c r="E16" s="166">
        <f>67000/109.5</f>
        <v>611.8721461187215</v>
      </c>
      <c r="F16" s="166">
        <f t="shared" si="0"/>
        <v>58.12785388127854</v>
      </c>
      <c r="G16" s="166">
        <f t="shared" si="1"/>
        <v>670</v>
      </c>
      <c r="H16" s="167">
        <f t="shared" si="2"/>
        <v>0</v>
      </c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7"/>
      <c r="U16" s="157"/>
      <c r="V16" s="157"/>
      <c r="W16" s="157"/>
      <c r="X16" s="157"/>
      <c r="Y16" s="157"/>
      <c r="Z16" s="157"/>
    </row>
    <row r="17" spans="1:8" s="8" customFormat="1" ht="25.5" thickBot="1">
      <c r="A17" s="7" t="s">
        <v>103</v>
      </c>
      <c r="B17" s="579" t="s">
        <v>52</v>
      </c>
      <c r="C17" s="579"/>
      <c r="D17" s="579"/>
      <c r="E17" s="41" t="s">
        <v>93</v>
      </c>
      <c r="F17" s="41" t="s">
        <v>94</v>
      </c>
      <c r="G17" s="229" t="s">
        <v>95</v>
      </c>
      <c r="H17" s="42" t="s">
        <v>96</v>
      </c>
    </row>
    <row r="18" spans="1:8" ht="12.95" thickBot="1">
      <c r="A18" s="142" t="s">
        <v>104</v>
      </c>
      <c r="B18" s="581">
        <f>'PREINVOICE PREPARATION'!$B$26+'PREINVOICE PREPARATION'!B27+'PREINVOICE PREPARATION'!B28+'PREINVOICE PREPARATION'!B29+'PREINVOICE PREPARATION'!B30+'PREINVOICE PREPARATION'!B31</f>
        <v>0</v>
      </c>
      <c r="C18" s="582"/>
      <c r="D18" s="583"/>
      <c r="E18" s="143">
        <f>6000/109.5</f>
        <v>54.794520547945204</v>
      </c>
      <c r="F18" s="144">
        <f t="shared" ref="F18:F22" si="3">E18*9.5%</f>
        <v>5.2054794520547949</v>
      </c>
      <c r="G18" s="145">
        <f t="shared" ref="G18:G22" si="4">E18+F18</f>
        <v>60</v>
      </c>
      <c r="H18" s="146">
        <f t="shared" ref="H18:H22" si="5">B18*G18</f>
        <v>0</v>
      </c>
    </row>
    <row r="19" spans="1:8">
      <c r="A19" s="135" t="s">
        <v>105</v>
      </c>
      <c r="B19" s="603">
        <f>'PREINVOICE PREPARATION'!$B$34</f>
        <v>0</v>
      </c>
      <c r="C19" s="604"/>
      <c r="D19" s="605"/>
      <c r="E19" s="140">
        <f>18500/109.5</f>
        <v>168.94977168949771</v>
      </c>
      <c r="F19" s="140">
        <f t="shared" si="3"/>
        <v>16.050228310502284</v>
      </c>
      <c r="G19" s="140">
        <f t="shared" si="4"/>
        <v>185</v>
      </c>
      <c r="H19" s="141">
        <f t="shared" si="5"/>
        <v>0</v>
      </c>
    </row>
    <row r="20" spans="1:8" ht="12.95" thickBot="1">
      <c r="A20" s="134" t="s">
        <v>106</v>
      </c>
      <c r="B20" s="584">
        <f>'PREINVOICE PREPARATION'!$B$35</f>
        <v>0</v>
      </c>
      <c r="C20" s="585"/>
      <c r="D20" s="586"/>
      <c r="E20" s="138">
        <f>13000/109.5</f>
        <v>118.72146118721462</v>
      </c>
      <c r="F20" s="138">
        <f t="shared" si="3"/>
        <v>11.278538812785389</v>
      </c>
      <c r="G20" s="138">
        <f t="shared" si="4"/>
        <v>130</v>
      </c>
      <c r="H20" s="139">
        <f t="shared" si="5"/>
        <v>0</v>
      </c>
    </row>
    <row r="21" spans="1:8" ht="24.95">
      <c r="A21" s="128" t="s">
        <v>107</v>
      </c>
      <c r="B21" s="587">
        <f>'PREINVOICE PREPARATION'!$B$36</f>
        <v>0</v>
      </c>
      <c r="C21" s="588"/>
      <c r="D21" s="589"/>
      <c r="E21" s="147">
        <f>19500/109.5</f>
        <v>178.08219178082192</v>
      </c>
      <c r="F21" s="147">
        <f t="shared" si="3"/>
        <v>16.917808219178081</v>
      </c>
      <c r="G21" s="147">
        <f t="shared" si="4"/>
        <v>195</v>
      </c>
      <c r="H21" s="148">
        <f t="shared" si="5"/>
        <v>0</v>
      </c>
    </row>
    <row r="22" spans="1:8" ht="25.5" thickBot="1">
      <c r="A22" s="129" t="s">
        <v>108</v>
      </c>
      <c r="B22" s="590">
        <f>'PREINVOICE PREPARATION'!$B$37</f>
        <v>0</v>
      </c>
      <c r="C22" s="591"/>
      <c r="D22" s="592"/>
      <c r="E22" s="150">
        <f>14000/109.5</f>
        <v>127.85388127853881</v>
      </c>
      <c r="F22" s="150">
        <f t="shared" si="3"/>
        <v>12.146118721461187</v>
      </c>
      <c r="G22" s="150">
        <f t="shared" si="4"/>
        <v>140</v>
      </c>
      <c r="H22" s="151">
        <f t="shared" si="5"/>
        <v>0</v>
      </c>
    </row>
    <row r="23" spans="1:8" s="8" customFormat="1" ht="15.6" thickBot="1">
      <c r="A23" s="7" t="s">
        <v>109</v>
      </c>
      <c r="B23" s="575" t="s">
        <v>110</v>
      </c>
      <c r="C23" s="575"/>
      <c r="D23" s="575"/>
      <c r="E23" s="56"/>
      <c r="F23" s="56"/>
      <c r="G23" s="56" t="s">
        <v>111</v>
      </c>
      <c r="H23" s="46" t="s">
        <v>96</v>
      </c>
    </row>
    <row r="24" spans="1:8" ht="15.6" thickBot="1">
      <c r="A24" s="230" t="s">
        <v>112</v>
      </c>
      <c r="B24" s="576" t="e">
        <f>'TRENINGI BREZ BIVANJA'!#REF!</f>
        <v>#REF!</v>
      </c>
      <c r="C24" s="577"/>
      <c r="D24" s="578"/>
      <c r="E24" s="57"/>
      <c r="F24" s="57"/>
      <c r="G24" s="58">
        <f>E24+F24</f>
        <v>0</v>
      </c>
      <c r="H24" s="59" t="e">
        <f>B24*G24</f>
        <v>#REF!</v>
      </c>
    </row>
    <row r="25" spans="1:8" s="44" customFormat="1" ht="15">
      <c r="A25" s="60"/>
      <c r="B25" s="45" t="s">
        <v>113</v>
      </c>
      <c r="C25" s="45"/>
      <c r="D25" s="60"/>
      <c r="E25" s="61"/>
      <c r="F25" s="61"/>
      <c r="G25" s="61"/>
      <c r="H25" s="176" t="e">
        <f>H27*100/109.5</f>
        <v>#REF!</v>
      </c>
    </row>
    <row r="26" spans="1:8" s="44" customFormat="1" ht="15">
      <c r="A26" s="60"/>
      <c r="B26" s="45" t="s">
        <v>114</v>
      </c>
      <c r="C26" s="45"/>
      <c r="D26" s="60"/>
      <c r="E26" s="61"/>
      <c r="F26" s="61"/>
      <c r="G26" s="61"/>
      <c r="H26" s="176" t="e">
        <f>H25*9.5%</f>
        <v>#REF!</v>
      </c>
    </row>
    <row r="27" spans="1:8" ht="15">
      <c r="A27" s="62"/>
      <c r="B27" s="43" t="s">
        <v>115</v>
      </c>
      <c r="C27" s="43"/>
      <c r="D27" s="39"/>
      <c r="E27" s="63"/>
      <c r="F27" s="63"/>
      <c r="G27" s="63"/>
      <c r="H27" s="177" t="e">
        <f>SUM(H11:H24)</f>
        <v>#REF!</v>
      </c>
    </row>
    <row r="28" spans="1:8" ht="15">
      <c r="A28" s="64"/>
      <c r="B28" s="65"/>
      <c r="C28" s="65"/>
      <c r="D28" s="65"/>
      <c r="E28" s="574"/>
      <c r="F28" s="574"/>
      <c r="G28" s="574"/>
      <c r="H28" s="637"/>
    </row>
    <row r="29" spans="1:8" ht="15">
      <c r="A29" s="231" t="s">
        <v>116</v>
      </c>
      <c r="B29" s="4"/>
      <c r="C29" s="4"/>
      <c r="D29" s="4"/>
      <c r="E29" s="4"/>
      <c r="F29" s="4"/>
      <c r="G29" s="4"/>
      <c r="H29" s="4"/>
    </row>
    <row r="30" spans="1:8" ht="15">
      <c r="A30" s="231" t="s">
        <v>117</v>
      </c>
    </row>
    <row r="31" spans="1:8" ht="15">
      <c r="A31" s="231" t="s">
        <v>118</v>
      </c>
    </row>
    <row r="32" spans="1:8" ht="15">
      <c r="A32" s="231" t="s">
        <v>119</v>
      </c>
    </row>
    <row r="34" spans="1:1" ht="15">
      <c r="A34" s="231" t="s">
        <v>120</v>
      </c>
    </row>
  </sheetData>
  <sheetProtection algorithmName="SHA-512" hashValue="mOQpqStiU46tcYl9NaDs7nORPqFOP80GlPOZKgIESdnvrXjRRUqKdBdZq5Au4IEjMSLiFmv6+WWpeGIl5kDNWA==" saltValue="W9JVm3luv0cHZM99RJbsCA==" spinCount="100000" sheet="1" objects="1" scenarios="1" selectLockedCells="1" selectUnlockedCells="1"/>
  <mergeCells count="24">
    <mergeCell ref="A3:C3"/>
    <mergeCell ref="D8:H8"/>
    <mergeCell ref="F4:G4"/>
    <mergeCell ref="E9:H9"/>
    <mergeCell ref="A8:B8"/>
    <mergeCell ref="A4:C4"/>
    <mergeCell ref="A5:C5"/>
    <mergeCell ref="A6:C6"/>
    <mergeCell ref="E28:H28"/>
    <mergeCell ref="B9:C9"/>
    <mergeCell ref="B23:D23"/>
    <mergeCell ref="B24:D24"/>
    <mergeCell ref="B17:D17"/>
    <mergeCell ref="B10:C10"/>
    <mergeCell ref="B18:D18"/>
    <mergeCell ref="B20:D20"/>
    <mergeCell ref="B21:D21"/>
    <mergeCell ref="B22:D22"/>
    <mergeCell ref="B13:C13"/>
    <mergeCell ref="B14:C14"/>
    <mergeCell ref="B15:C15"/>
    <mergeCell ref="B16:C16"/>
    <mergeCell ref="B11:C11"/>
    <mergeCell ref="B19:D19"/>
  </mergeCells>
  <pageMargins left="0.36805555555555558" right="0.1736111111111111" top="0.33333333333333331" bottom="0.75" header="0.3" footer="0.3"/>
  <pageSetup paperSize="9" orientation="portrait" r:id="rId1"/>
  <headerFooter scaleWithDoc="0" alignWithMargins="0">
    <oddFooter>&amp;C                                         &amp;"Cambria,Običajno" Date:&amp;R&amp;"Cambria,Običajno"&amp;D, 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8C7A9936F47449AC338C9284E2FE9C" ma:contentTypeVersion="13" ma:contentTypeDescription="Ustvari nov dokument." ma:contentTypeScope="" ma:versionID="8298fcdb66e45643109aabc841504c81">
  <xsd:schema xmlns:xsd="http://www.w3.org/2001/XMLSchema" xmlns:xs="http://www.w3.org/2001/XMLSchema" xmlns:p="http://schemas.microsoft.com/office/2006/metadata/properties" xmlns:ns2="be222edb-442d-41a1-a0d1-55fc8d1f493a" xmlns:ns3="c7229acd-ccc6-44e6-ac39-d3c68ae236aa" targetNamespace="http://schemas.microsoft.com/office/2006/metadata/properties" ma:root="true" ma:fieldsID="28bfa84dc2eb0ae2f992440b781817b2" ns2:_="" ns3:_="">
    <xsd:import namespace="be222edb-442d-41a1-a0d1-55fc8d1f493a"/>
    <xsd:import namespace="c7229acd-ccc6-44e6-ac39-d3c68ae236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22edb-442d-41a1-a0d1-55fc8d1f4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e" ma:readOnly="false" ma:fieldId="{5cf76f15-5ced-4ddc-b409-7134ff3c332f}" ma:taxonomyMulti="true" ma:sspId="3da72654-6391-47af-b7cc-9c7ca21d9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9acd-ccc6-44e6-ac39-d3c68ae236a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5e3b79-4b23-4aa3-83aa-845f180b0b55}" ma:internalName="TaxCatchAll" ma:showField="CatchAllData" ma:web="c7229acd-ccc6-44e6-ac39-d3c68ae236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E V + G V C s P r I m k A A A A 9 g A A A B I A H A B D b 2 5 m a W c v U G F j a 2 F n Z S 5 4 b W w g o h g A K K A U A A A A A A A A A A A A A A A A A A A A A A A A A A A A h Y + x C s I w G I R f p W R v / j Q u U v 7 G w U m w I B T E N a S x D b a p N K n p u z n 4 S L 6 C F a 2 6 O d 7 d d 3 B 3 v 9 5 w N b Z N d N G 9 M 5 3 N S E I Z i b R V X W l s l Z H B H + M l W Q n c S X W S l Y 4 m 2 L p 0 d C Y j t f f n F C C E Q M O C d n 0 F n L E E D v m 2 U L V u Z W y s 8 9 I q T T 6 t 8 n + L C N y / x g h O E 8 Y p Z 9 M m h N n E 3 N g v w K f s m f 6 Y u B 4 a P / R a u C Y u N g i z R H h / E A 9 Q S w M E F A A C A A g A E V + G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F f h l Q o i k e 4 D g A A A B E A A A A T A B w A R m 9 y b X V s Y X M v U 2 V j d G l v b j E u b S C i G A A o o B Q A A A A A A A A A A A A A A A A A A A A A A A A A A A A r T k 0 u y c z P U w i G 0 I b W A F B L A Q I t A B Q A A g A I A B F f h l Q r D 6 y J p A A A A P Y A A A A S A A A A A A A A A A A A A A A A A A A A A A B D b 2 5 m a W c v U G F j a 2 F n Z S 5 4 b W x Q S w E C L Q A U A A I A C A A R X 4 Z U D 8 r p q 6 Q A A A D p A A A A E w A A A A A A A A A A A A A A A A D w A A A A W 0 N v b n R l b n R f V H l w Z X N d L n h t b F B L A Q I t A B Q A A g A I A B F f h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l L 0 q O a G j j T Z S X O x t R W p v D A A A A A A I A A A A A A B B m A A A A A Q A A I A A A A B a g k m k / a L 4 d X R Z G q J E j i / K 1 + E r A C W H R X 2 g g R t K N L s v H A A A A A A 6 A A A A A A g A A I A A A A P K k T D z A a Z 6 P K u m J E A H 8 y N 6 y I 6 Q Y 9 Z q 7 S M l f J Q n r B w 3 j U A A A A C d l b 5 g O q H a 8 m M i V y a e i m 2 Z n w S z m Q J M L 4 l O 8 B q u s v B l 6 / 7 d 1 j / b U E s 4 9 6 W y 2 q 5 X G Q C u S g H S O w m W S l A D t 8 F q W N S Z S H r G H 7 3 o s X S 4 I E 8 Q 1 Y c + Q Q A A A A I D x Z W y a 5 p E U 9 H L Q 7 G H F Z R l r 2 h n V u i O C I A / p d G 4 5 M G z I 7 X b i z Q E 1 F Y W I k 4 3 J t C I 4 6 e F B f 5 0 o 1 w Z P T k W l 7 Q k u F 8 k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22edb-442d-41a1-a0d1-55fc8d1f493a">
      <Terms xmlns="http://schemas.microsoft.com/office/infopath/2007/PartnerControls"/>
    </lcf76f155ced4ddcb4097134ff3c332f>
    <TaxCatchAll xmlns="c7229acd-ccc6-44e6-ac39-d3c68ae236aa" xsi:nil="true"/>
  </documentManagement>
</p:properties>
</file>

<file path=customXml/itemProps1.xml><?xml version="1.0" encoding="utf-8"?>
<ds:datastoreItem xmlns:ds="http://schemas.openxmlformats.org/officeDocument/2006/customXml" ds:itemID="{5DCEF1E1-C500-4B8E-8902-F9687FFFA7EA}"/>
</file>

<file path=customXml/itemProps2.xml><?xml version="1.0" encoding="utf-8"?>
<ds:datastoreItem xmlns:ds="http://schemas.openxmlformats.org/officeDocument/2006/customXml" ds:itemID="{7BAE67D6-A044-4662-BD24-FB94A9474C3B}"/>
</file>

<file path=customXml/itemProps3.xml><?xml version="1.0" encoding="utf-8"?>
<ds:datastoreItem xmlns:ds="http://schemas.openxmlformats.org/officeDocument/2006/customXml" ds:itemID="{BADA1D36-3911-4660-8439-F72AE3547649}"/>
</file>

<file path=customXml/itemProps4.xml><?xml version="1.0" encoding="utf-8"?>
<ds:datastoreItem xmlns:ds="http://schemas.openxmlformats.org/officeDocument/2006/customXml" ds:itemID="{B1D5C133-DBE3-43F6-AE49-6DF73D364F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Finance Judo Zveza Slovenije</cp:lastModifiedBy>
  <cp:revision/>
  <dcterms:created xsi:type="dcterms:W3CDTF">2020-06-09T10:32:59Z</dcterms:created>
  <dcterms:modified xsi:type="dcterms:W3CDTF">2025-11-14T06:36:17Z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0x010100EC8C7A9936F47449AC338C9284E2FE9C</vt:lpwstr>
  </property>
  <property fmtid="{D5CDD505-2E9C-101B-9397-08002B2CF9AE}" pid="3" name="MediaServiceImageTags">
    <vt:lpwstr/>
  </property>
</Properties>
</file>